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SIG 2016\Mapas de riesgos\"/>
    </mc:Choice>
  </mc:AlternateContent>
  <bookViews>
    <workbookView xWindow="0" yWindow="0" windowWidth="24000" windowHeight="10320"/>
  </bookViews>
  <sheets>
    <sheet name="Mapa de Riesgos" sheetId="2" r:id="rId1"/>
    <sheet name="Impacto - Probabilidad" sheetId="6" r:id="rId2"/>
    <sheet name="Controles" sheetId="5" r:id="rId3"/>
    <sheet name="Hoja1" sheetId="3" r:id="rId4"/>
  </sheets>
  <externalReferences>
    <externalReference r:id="rId5"/>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2" i="5" l="1"/>
  <c r="M19" i="2"/>
  <c r="C42" i="5"/>
  <c r="M18" i="2"/>
  <c r="E18" i="5"/>
  <c r="I18" i="2"/>
  <c r="P13" i="2"/>
  <c r="I13" i="2"/>
  <c r="I22" i="2"/>
  <c r="I27" i="2"/>
  <c r="I8" i="2"/>
  <c r="P8" i="2"/>
  <c r="G61" i="5"/>
  <c r="G60" i="5"/>
  <c r="F61" i="5"/>
  <c r="F60" i="5"/>
  <c r="E61" i="5"/>
  <c r="E60" i="5"/>
  <c r="D61" i="5"/>
  <c r="C61" i="5"/>
  <c r="D60" i="5"/>
  <c r="C60" i="5"/>
  <c r="A59" i="5"/>
  <c r="G47" i="5"/>
  <c r="G46" i="5"/>
  <c r="F47" i="5"/>
  <c r="F46" i="5"/>
  <c r="E47" i="5"/>
  <c r="E46" i="5"/>
  <c r="D47" i="5"/>
  <c r="D46" i="5"/>
  <c r="C47" i="5"/>
  <c r="C46" i="5"/>
  <c r="A45" i="5"/>
  <c r="G33" i="5"/>
  <c r="G32" i="5"/>
  <c r="F33" i="5"/>
  <c r="F32" i="5"/>
  <c r="E33" i="5"/>
  <c r="E32" i="5"/>
  <c r="D33" i="5"/>
  <c r="D32" i="5"/>
  <c r="C33" i="5"/>
  <c r="C32" i="5"/>
  <c r="A31" i="5"/>
  <c r="G19" i="5"/>
  <c r="G18" i="5"/>
  <c r="F19" i="5"/>
  <c r="F18" i="5"/>
  <c r="E19" i="5"/>
  <c r="D19" i="5"/>
  <c r="D18" i="5"/>
  <c r="A17" i="5"/>
  <c r="C19" i="5"/>
  <c r="C18" i="5"/>
  <c r="F5" i="5"/>
  <c r="E5" i="5"/>
  <c r="C5" i="5"/>
  <c r="D5" i="5"/>
  <c r="G4" i="5"/>
  <c r="G5" i="5"/>
  <c r="F4" i="5"/>
  <c r="E4" i="5"/>
  <c r="D4" i="5"/>
  <c r="C4" i="5"/>
  <c r="A3" i="5"/>
  <c r="G70" i="5"/>
  <c r="F70" i="5"/>
  <c r="E70" i="5"/>
  <c r="D70" i="5"/>
  <c r="C70" i="5"/>
  <c r="B70" i="5"/>
  <c r="G56" i="5"/>
  <c r="F56" i="5"/>
  <c r="E56" i="5"/>
  <c r="D56" i="5"/>
  <c r="C56" i="5"/>
  <c r="B56" i="5"/>
  <c r="G42" i="5"/>
  <c r="F42" i="5"/>
  <c r="E42" i="5"/>
  <c r="B42" i="5"/>
  <c r="G28" i="5"/>
  <c r="F28" i="5"/>
  <c r="E28" i="5"/>
  <c r="D28" i="5"/>
  <c r="C28" i="5"/>
  <c r="B28" i="5"/>
  <c r="G14" i="5"/>
  <c r="F14" i="5"/>
  <c r="E14" i="5"/>
  <c r="D14" i="5"/>
  <c r="C14" i="5"/>
  <c r="M8" i="2"/>
  <c r="B14" i="5"/>
  <c r="M12" i="2"/>
  <c r="M11" i="2"/>
  <c r="M9" i="2"/>
  <c r="M20" i="2"/>
  <c r="M25" i="2"/>
  <c r="M23" i="2"/>
  <c r="M28" i="2"/>
  <c r="M22" i="2"/>
  <c r="M24" i="2"/>
  <c r="M26" i="2"/>
  <c r="M21" i="2"/>
  <c r="M14" i="2"/>
  <c r="M31" i="2"/>
  <c r="M30" i="2"/>
  <c r="M29" i="2"/>
  <c r="M27" i="2"/>
  <c r="M17" i="2"/>
  <c r="M16" i="2"/>
  <c r="M15" i="2"/>
  <c r="M13" i="2"/>
  <c r="P22" i="2"/>
  <c r="P27" i="2"/>
</calcChain>
</file>

<file path=xl/sharedStrings.xml><?xml version="1.0" encoding="utf-8"?>
<sst xmlns="http://schemas.openxmlformats.org/spreadsheetml/2006/main" count="327" uniqueCount="229">
  <si>
    <t>FORMATO PARA EL LEVANTAMIENTO DEL MAPA DE RIESGOS DE GESTION</t>
  </si>
  <si>
    <t xml:space="preserve">Código: </t>
  </si>
  <si>
    <t>100.01.15-2</t>
  </si>
  <si>
    <t xml:space="preserve">Versión: </t>
  </si>
  <si>
    <t>PROCESO DE DIRECCIONAMIENTO ESTRATÉGICO</t>
  </si>
  <si>
    <t>Fecha de aprobación:</t>
  </si>
  <si>
    <t>Procedimiento de Administración de Riesgos Institucionales y de Proceso</t>
  </si>
  <si>
    <t xml:space="preserve">Página: </t>
  </si>
  <si>
    <r>
      <t xml:space="preserve">OBJETIVO DEL PROCESO: </t>
    </r>
    <r>
      <rPr>
        <b/>
        <sz val="11"/>
        <color rgb="FFFF0000"/>
        <rFont val="Calibri"/>
        <family val="2"/>
        <scheme val="minor"/>
      </rPr>
      <t xml:space="preserve">
</t>
    </r>
    <r>
      <rPr>
        <b/>
        <sz val="11"/>
        <rFont val="Calibri"/>
        <family val="2"/>
        <scheme val="minor"/>
      </rPr>
      <t>Divulgar la comunicación interna y externa hacia los diferentes grupos de interés, contribuyendo a la imagen institucional</t>
    </r>
  </si>
  <si>
    <t>IDENTIFICACION</t>
  </si>
  <si>
    <t>RIESGO 
INHERENTE</t>
  </si>
  <si>
    <t>CONTROLES</t>
  </si>
  <si>
    <t>RIESGO 
RESIDUAL</t>
  </si>
  <si>
    <t>PLAN DE RESPUESTA AL RIESGO (PROCESO)</t>
  </si>
  <si>
    <t>SEGUIMIENTO AL PLAN DE RESPUESTA AL RIESGO (CONTROL INTERNO)</t>
  </si>
  <si>
    <t>No</t>
  </si>
  <si>
    <t xml:space="preserve">Proceso </t>
  </si>
  <si>
    <t>Riesgo</t>
  </si>
  <si>
    <t>Causas</t>
  </si>
  <si>
    <t>Consecuencias</t>
  </si>
  <si>
    <t>Tipo de Riesgo</t>
  </si>
  <si>
    <t>Probabilidad</t>
  </si>
  <si>
    <t>Impacto</t>
  </si>
  <si>
    <t>Nivel Riesgo</t>
  </si>
  <si>
    <t>Zona de Riesgo</t>
  </si>
  <si>
    <t>Calificación 
De 0 a 50 = 0      De 51 a 75=1      De 76 a 100 = 2</t>
  </si>
  <si>
    <t>Medida de Tratamiento</t>
  </si>
  <si>
    <r>
      <t xml:space="preserve">Acción 
</t>
    </r>
    <r>
      <rPr>
        <b/>
        <sz val="11"/>
        <color rgb="FFFF0000"/>
        <rFont val="Calibri"/>
        <family val="2"/>
        <scheme val="minor"/>
      </rPr>
      <t>Esta acciones deben ser acciones nuevas y concretas</t>
    </r>
  </si>
  <si>
    <t>Meta</t>
  </si>
  <si>
    <t>Fecha de Inicio</t>
  </si>
  <si>
    <t>Duración
(mese)</t>
  </si>
  <si>
    <t>Responsable</t>
  </si>
  <si>
    <t xml:space="preserve">Fecha </t>
  </si>
  <si>
    <t xml:space="preserve">Descripción del seguimiento </t>
  </si>
  <si>
    <t xml:space="preserve">Los controles son efectivos? 
SI o NO </t>
  </si>
  <si>
    <t>% de avance de las acciones</t>
  </si>
  <si>
    <t>Observaciones</t>
  </si>
  <si>
    <t>Gestión de comunicaciones</t>
  </si>
  <si>
    <t>Generar información externa inadecuada</t>
  </si>
  <si>
    <t>Imprecisiones en la información dada por los voceros autorizados y/o consignada en los boletines de prensa externa divulgados por la Oficina Asesora de Comunicaciones</t>
  </si>
  <si>
    <t xml:space="preserve">Credibilidad o imagen </t>
  </si>
  <si>
    <t>Imagen</t>
  </si>
  <si>
    <t>baja</t>
  </si>
  <si>
    <t>El editor de contenidos realiza la edición de los comunicados de prensa que divulgará la entidad antes de ser publicados  de acuerdo a los parametros del Manual de redacción  (basado en el libro de Estilo o Manual de redacción aprobado por la Jefe de comunicaciones), como evidencia se generan correos electronicos y los comunicados finales.</t>
  </si>
  <si>
    <t>preventivo</t>
  </si>
  <si>
    <t>Reducir el riesgo</t>
  </si>
  <si>
    <t>Cuando el comunicado tiene información de alta importancia este se remite a a jefe de de la OAC, quien a su vez lo remite a la alta dirección para su revisión y visto bueno.</t>
  </si>
  <si>
    <t>Jefe de la OAC</t>
  </si>
  <si>
    <t xml:space="preserve">Vocería en medios de comunicación realizada por funcionarios no autorizados. </t>
  </si>
  <si>
    <t>Operacional</t>
  </si>
  <si>
    <t>El contratista Buho realizar el monitoreo de medios diario (digital, impresos, radio, televisión) que publican o emiten notas ralacionadas con el quehacer de la Unidad  y se genera un reporte mensual, con el objetivo de medir la imagen que tiene la Unidad frente a la opinión pública</t>
  </si>
  <si>
    <t>correctivo</t>
  </si>
  <si>
    <r>
      <rPr>
        <sz val="11"/>
        <rFont val="Calibri"/>
        <family val="2"/>
        <scheme val="minor"/>
      </rPr>
      <t>Enviar</t>
    </r>
    <r>
      <rPr>
        <sz val="11"/>
        <color rgb="FFFF0000"/>
        <rFont val="Calibri"/>
        <family val="2"/>
        <scheme val="minor"/>
      </rPr>
      <t xml:space="preserve"> </t>
    </r>
    <r>
      <rPr>
        <sz val="11"/>
        <color theme="1"/>
        <rFont val="Calibri"/>
        <family val="2"/>
        <scheme val="minor"/>
      </rPr>
      <t xml:space="preserve">boletín a los medios de comunicación con información que mitigue la mala imagen creada a la Unidad por causa de información publicada en algún medio con declaraciones desfavorables originadas por agentes externos a la Unidad.  </t>
    </r>
  </si>
  <si>
    <t>27 de mayo</t>
  </si>
  <si>
    <t>8 meses</t>
  </si>
  <si>
    <t>Envío inoportuno, por parte de las dependencias, de la información  sobre sus actividades</t>
  </si>
  <si>
    <t xml:space="preserve">Información originada por agentes externos (víctimas, funcionarios de otras entidades, ONG, entre otros) que perjudican la imagen de la Unidad  </t>
  </si>
  <si>
    <t>Otros:</t>
  </si>
  <si>
    <t>Que  las víctimas no se visibilicen adecuadamente</t>
  </si>
  <si>
    <t>El Equipo de periodistas de la OAC Investiga las historias de vida de las víctimas para la realización de notas periodísticas, por medio de las víctimas y organizaciones de víctimas, generando como evidencia entrevistas grabadas y notas de la entrevista.</t>
  </si>
  <si>
    <t>Mitigar el riesgo</t>
  </si>
  <si>
    <t>Para las historia de vida se elaborará un Formato de Autorización el cual debe ser firmado por la víctima para autorizar el uso de imágenes, fotografías, sonido y/o testimonios en piezas externas e internas de promoción y divulgación quela Unidad desarrolle</t>
  </si>
  <si>
    <t xml:space="preserve">27 de mayo del 2016 </t>
  </si>
  <si>
    <t>Andrés Zambrano</t>
  </si>
  <si>
    <t xml:space="preserve">Que las declaraciones de la víctima  a medios de comunicación  sean desfavorables para la entidad </t>
  </si>
  <si>
    <t>Incumplimiento de los canales de comunicación interna de su función de mantener informados a funcionarios y contratistas de la entidad sobre temas de interés interno</t>
  </si>
  <si>
    <t>Falla en la publicación de SUMA en las fechas programadas</t>
  </si>
  <si>
    <t>El equipo de comunicación interna de la OAC revisa la información del boletin suma luego de su diseño con el fin de autorizar su publicación, (la diseñadora envía por correo electrónico el diseño, el cual revisa  aprueba mediante correo electrónico  Jazmín Flechas), y parte de esta información se publicará también  en las carteleras.</t>
  </si>
  <si>
    <t xml:space="preserve">Mitigar el riesgo </t>
  </si>
  <si>
    <t xml:space="preserve">Revisión del boletín SUMA TV luego de la edición final de este, por la responsable del boletín interno SUMA, para su aprobación definitiva. </t>
  </si>
  <si>
    <t>2 revisiones mensuales</t>
  </si>
  <si>
    <t>7 de junio del 2016</t>
  </si>
  <si>
    <t>7 meses</t>
  </si>
  <si>
    <t>Jazmín Flechas</t>
  </si>
  <si>
    <t xml:space="preserve">Actualización no oportuna de la información en la Intranet y carteleras institucionales </t>
  </si>
  <si>
    <t>Falta de fortalecimiento de los procesos internos de la Unidad en un componente comunicacional.</t>
  </si>
  <si>
    <t xml:space="preserve">
Tabla calificación del Impacto 
</t>
  </si>
  <si>
    <t xml:space="preserve">Tabla calificación de la probabilidad
</t>
  </si>
  <si>
    <t>Niveles para</t>
  </si>
  <si>
    <t>Escala</t>
  </si>
  <si>
    <t xml:space="preserve">Impacto (consecuencias) Cuantitativo </t>
  </si>
  <si>
    <t>Impacto (consecuencias) Cualitativo</t>
  </si>
  <si>
    <t>calificar el impacto</t>
  </si>
  <si>
    <t>CATASTRÓFICO</t>
  </si>
  <si>
    <t>-Impacto que afecta la ejecución presupuestal en un valor mayor o igual al 50%</t>
  </si>
  <si>
    <t>- Interrupción de las operaciones de la Entidad por más de Cinco (5) días.</t>
  </si>
  <si>
    <t>-Pérdida de cobertura en la prestación de los servicios de la entidad mayor o igual al 50%</t>
  </si>
  <si>
    <t>- Intervención por parte de un ente de control u otro ente regulador.</t>
  </si>
  <si>
    <t>-Pago de indemnizaciones a terceros por acciones legales que pueden afectar el presupuesto total de la entidad en un valor mayor o igual al 50%</t>
  </si>
  <si>
    <t>- Pérdida de Información crítica para la entidad que no se puede recuperar.</t>
  </si>
  <si>
    <t>-Pago de sanciones económicas por incumplimiento en la normatividad aplicable ante un ente regulador, las cuales afectan en un valor mayor o igual al 50% del Presupuesto general de la entidad.</t>
  </si>
  <si>
    <t>- Incumplimiento en las metas y objetivos institucionales afectando de forma grave la ejecución presupuestal.</t>
  </si>
  <si>
    <t>- Imagen institucional afectada en el orden nacional o regional por actos o hechos de corrupción comprobados.</t>
  </si>
  <si>
    <t>MAYOR</t>
  </si>
  <si>
    <t>-Impacto que afecte la ejecución presupuestal en un valor mayor o igual al 20%</t>
  </si>
  <si>
    <t>- Interrupción de las operaciones de la Entidad por más de dos (2) días.</t>
  </si>
  <si>
    <t>-Pérdida de cobertura en la prestación de los servicios de la entidad mayor o igual al 20%</t>
  </si>
  <si>
    <t>- Pérdida de información crítica que puede ser recuperada de forma parcial o incompleta.</t>
  </si>
  <si>
    <t>-Pago de indemnizaciones a terceros por acciones legales que pueden afectar el presupuesto total de la entidad en un valor mayor o igual al 20%</t>
  </si>
  <si>
    <t>- Sanción por parte del ente de control u otro ente regulador.</t>
  </si>
  <si>
    <t>-Pago de sanciones económicas por incumplimiento en la normatividad aplicable ante un ente regulador, las cuales afectan en un valor mayor o igual al 20% del presupuesto general de la entidad.</t>
  </si>
  <si>
    <t>- Incumplimiento en las metas y objetivos institucionales afectando el cumplimiento en las metas de gobierno.</t>
  </si>
  <si>
    <t>- Imagen institucional afectada en el orden nacional o regional por incumplimientos en la prestación del servicio a los usuarios o ciudadanos.</t>
  </si>
  <si>
    <t>MODERADO</t>
  </si>
  <si>
    <t>-Impacto que afecte la ejecución presupuestal en un valor mayor o igual al 5%.</t>
  </si>
  <si>
    <t>- Interrupción de las operaciones de la Entidad por un (1) día.</t>
  </si>
  <si>
    <t>-Pérdida de cobertura en la prestación de los servicios de la entidad mayor o igual al 10%.</t>
  </si>
  <si>
    <t>- Reclamaciones o quejas de los usuarios que podrían implicar una denuncia ante los entes reguladores o una demanda de largo alcance para la entidad.</t>
  </si>
  <si>
    <t>-Pago de indemnizaciones a terceros por acciones legales que pueden afectar el presupuesto total de la entidad en un valor mayor o igual al 5%.</t>
  </si>
  <si>
    <t>- Inoportunidad en la información ocasionando retrasos en la atención a los usuarios.</t>
  </si>
  <si>
    <t>-Pago de sanciones económicas por incumplimiento en la normatividad aplicable ante un ente regulador, las cuales afectan en un valor mayor o igual al 5% del presupuesto general de la entidad.</t>
  </si>
  <si>
    <t>- Reproceso de actividades y aumento de carga operativa.</t>
  </si>
  <si>
    <t>- Imagen institucional afectada en el orden nacional o regional por retrasos en la prestación del servicio a los usuarios o ciudadanos.</t>
  </si>
  <si>
    <t>- Investigaciones penales, fiscales o disciplinarias.</t>
  </si>
  <si>
    <t>Menor</t>
  </si>
  <si>
    <t>- Impacto que afecte la ejecución presupuestal en un valor menor al 5%</t>
  </si>
  <si>
    <t>- Interrupción de las operaciones de la Entidad por algunas horas.</t>
  </si>
  <si>
    <t>- Pérdida de cobertura en la prestación de los servicios de la entidad menor al 10%</t>
  </si>
  <si>
    <t>- Reclamaciones o quejas de los usuarios que implican investigaciones internas disciplinarias.</t>
  </si>
  <si>
    <t>- Pago de indemnizaciones a terceros por acciones legales que pueden afectar el presupuesto total de la entidad en un valor menor al 5%</t>
  </si>
  <si>
    <t>- Imagen institucional afectada localmente por retrasos en la prestación del servicio a los usuarios o ciudadanos.</t>
  </si>
  <si>
    <t>- Pago de sanciones económicas por incumplimiento en la normatividad aplicable ante un ente regulador, las cuales afectan en un valor menor al 5% del presupuesto general de la entidad.</t>
  </si>
  <si>
    <t>Insignificante</t>
  </si>
  <si>
    <t>- Impacto que afecte la ejecución presupuestal en un valor menor o igual al 1%</t>
  </si>
  <si>
    <t>- No hay interrupción de las operaciones de la entidad.</t>
  </si>
  <si>
    <t>- Pérdida de cobertura en la prestación de los servicios de la entidad menor o igual al 1%</t>
  </si>
  <si>
    <t>- No se generan sanciones económicas o administrativas.</t>
  </si>
  <si>
    <t>- Pago de indemnizaciones a terceros por acciones legales que pueden afectar el presupuesto total de la entidad en un valor menor o igual al 1%</t>
  </si>
  <si>
    <t>- No se afecta la imagen institucional de forma significativa.</t>
  </si>
  <si>
    <t>- Pago de sanciones económicas por incumplimiento en la normatividad aplicable ante un ente regulador, las cuales afectan en un valor menor o igual al 1%</t>
  </si>
  <si>
    <t>De 0 a 50 = 0      De 51 a 75=1      De 76 a 100 = 2</t>
  </si>
  <si>
    <t xml:space="preserve">RIESGO 1 </t>
  </si>
  <si>
    <t>Control 1.1</t>
  </si>
  <si>
    <t>Control 1.2</t>
  </si>
  <si>
    <t>Control 1.3</t>
  </si>
  <si>
    <t>Control 1.4</t>
  </si>
  <si>
    <t>Control 1.5</t>
  </si>
  <si>
    <t>¿El control previene la materialización del riesgo (afecta probabilidad- Preventivo), ¿El control permite enfrentar la situación en caso de materialización, (afecta impacto - Correctivo)?</t>
  </si>
  <si>
    <t>Calificaciones</t>
  </si>
  <si>
    <t>VALOR</t>
  </si>
  <si>
    <t>SI</t>
  </si>
  <si>
    <t>¿Existen manuales, instructivos o procedimientos para el manejo del control?</t>
  </si>
  <si>
    <t>¿Está(n) definido(s) el(los) responsable(s) de la ejecución del control y del seguimiento?</t>
  </si>
  <si>
    <t>¿El control es automático?</t>
  </si>
  <si>
    <t>¿El control es manual?</t>
  </si>
  <si>
    <t>¿La frecuencia de ejecución del control y seguimiento es adecuada?</t>
  </si>
  <si>
    <t>¿Se cuenta con evidencias de la ejecución y seguimiento del control?</t>
  </si>
  <si>
    <t>¿En el tiempo que lleva la herramienta ha demostrado ser efectiva?</t>
  </si>
  <si>
    <t xml:space="preserve">TOTAL </t>
  </si>
  <si>
    <t>RIESGO 2</t>
  </si>
  <si>
    <t>Control 2.1</t>
  </si>
  <si>
    <t>Control 2.2</t>
  </si>
  <si>
    <t>Control 2.3</t>
  </si>
  <si>
    <t>Control 2.4</t>
  </si>
  <si>
    <t>Control 2.5</t>
  </si>
  <si>
    <t>RIESGO 3</t>
  </si>
  <si>
    <t>Control 3.1</t>
  </si>
  <si>
    <t>Control 3.2</t>
  </si>
  <si>
    <t>Control 3.3</t>
  </si>
  <si>
    <t>Control 3.4</t>
  </si>
  <si>
    <t>Control 3.5</t>
  </si>
  <si>
    <t>RIESGO 4</t>
  </si>
  <si>
    <t>Control 4.1</t>
  </si>
  <si>
    <t>Control 4.2</t>
  </si>
  <si>
    <t>Control 4.3</t>
  </si>
  <si>
    <t>Control 4.4</t>
  </si>
  <si>
    <t>Control 4.5</t>
  </si>
  <si>
    <t>RIESGO 5</t>
  </si>
  <si>
    <t>Control 5.1</t>
  </si>
  <si>
    <t>Control 5.2</t>
  </si>
  <si>
    <t>Control 5.3</t>
  </si>
  <si>
    <t>Control 5.4</t>
  </si>
  <si>
    <t>Control 5.5</t>
  </si>
  <si>
    <t>NA</t>
  </si>
  <si>
    <t xml:space="preserve">Tipos Riesgos </t>
  </si>
  <si>
    <t xml:space="preserve">Efectos </t>
  </si>
  <si>
    <t>Adecuado</t>
  </si>
  <si>
    <t>Estratégico</t>
  </si>
  <si>
    <t xml:space="preserve">Salud en las personas </t>
  </si>
  <si>
    <t xml:space="preserve">SI </t>
  </si>
  <si>
    <t xml:space="preserve">Imagen </t>
  </si>
  <si>
    <t>NO</t>
  </si>
  <si>
    <t>Operativo</t>
  </si>
  <si>
    <t xml:space="preserve">Financiero </t>
  </si>
  <si>
    <t xml:space="preserve">Seguridad de la Información </t>
  </si>
  <si>
    <t>Cumplimiento</t>
  </si>
  <si>
    <t xml:space="preserve">Legales </t>
  </si>
  <si>
    <t xml:space="preserve">Tecnológico </t>
  </si>
  <si>
    <t>Otro</t>
  </si>
  <si>
    <t>tipo de control</t>
  </si>
  <si>
    <t>X</t>
  </si>
  <si>
    <t>Preventivo</t>
  </si>
  <si>
    <t>Correctivo</t>
  </si>
  <si>
    <t xml:space="preserve">Zona </t>
  </si>
  <si>
    <t xml:space="preserve">Procesos </t>
  </si>
  <si>
    <t xml:space="preserve">Extrema </t>
  </si>
  <si>
    <t>Direccionamiento Estratégico</t>
  </si>
  <si>
    <t xml:space="preserve">Alta </t>
  </si>
  <si>
    <t>Planeación Estratégica</t>
  </si>
  <si>
    <t xml:space="preserve">Moderada </t>
  </si>
  <si>
    <t xml:space="preserve">Gestión de Prevención y atención a Emergencias </t>
  </si>
  <si>
    <t xml:space="preserve">Baja </t>
  </si>
  <si>
    <t xml:space="preserve">Gestión de Atención y orientación </t>
  </si>
  <si>
    <t>Gestión de Registro y Valoración</t>
  </si>
  <si>
    <t>Gestión para la Asistencia</t>
  </si>
  <si>
    <t xml:space="preserve">Gestión de Reparación Individual y Colectiva </t>
  </si>
  <si>
    <t xml:space="preserve">Gestión de la Información </t>
  </si>
  <si>
    <t>Participación y Visibilización a las Víctimas</t>
  </si>
  <si>
    <t xml:space="preserve">Gestión Interinstitucional </t>
  </si>
  <si>
    <t xml:space="preserve">Medida </t>
  </si>
  <si>
    <t xml:space="preserve">Gestión de Comunicaciones </t>
  </si>
  <si>
    <t xml:space="preserve">Evitar el riesgo </t>
  </si>
  <si>
    <t xml:space="preserve">Gestión Jurídica </t>
  </si>
  <si>
    <t>Gestión Contractual</t>
  </si>
  <si>
    <t>Transferir el riesgo</t>
  </si>
  <si>
    <t xml:space="preserve">Gestión de Cooperación </t>
  </si>
  <si>
    <t xml:space="preserve">Gestión Administrativa </t>
  </si>
  <si>
    <t xml:space="preserve">Gestión Documental </t>
  </si>
  <si>
    <t xml:space="preserve">Gestión Financiera </t>
  </si>
  <si>
    <t xml:space="preserve">Gestión de Tecnología de la Información </t>
  </si>
  <si>
    <t xml:space="preserve">Control Interno Disciplinario </t>
  </si>
  <si>
    <t xml:space="preserve">Gestión del Talento Humano </t>
  </si>
  <si>
    <t xml:space="preserve">Seguimiento y Mejora </t>
  </si>
  <si>
    <t xml:space="preserve">Evaluación Independiente </t>
  </si>
  <si>
    <t xml:space="preserve">Descripción del control </t>
  </si>
  <si>
    <t xml:space="preserve">Correctivo-Impacto
Preventivo-Probab. </t>
  </si>
  <si>
    <t>Imprecisión en la información suministrada a través de las redes sociales (Twitter, facebook, instagram)</t>
  </si>
  <si>
    <t>El corresponsal envia información al encargado del manejo de Redes sociales y éste confirma con quien este a cargo del tema. Para los casos en los que no hay corresponsal se hace el cubrimiento directo de la oficina central y se corrobora con el que este a cargo del tema.</t>
  </si>
  <si>
    <t xml:space="preserve">Declaraciones desfavorables para la entidad por parte de las víctimas a las que la OAC gestiona entrevistas o cronicas </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</si>
</sst>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b/>
      <sz val="9"/>
      <color rgb="FF000000"/>
      <name val="Calibri"/>
      <family val="2"/>
    </font>
    <font>
      <sz val="9"/>
      <color theme="1"/>
      <name val="Calibri"/>
      <family val="2"/>
      <scheme val="minor"/>
    </font>
    <font>
      <sz val="9"/>
      <color rgb="FF000000"/>
      <name val="Calibri"/>
      <family val="2"/>
    </font>
    <font>
      <b/>
      <sz val="16"/>
      <color theme="1"/>
      <name val="Calibri"/>
      <family val="2"/>
      <scheme val="minor"/>
    </font>
    <font>
      <b/>
      <sz val="11"/>
      <color rgb="FFFF0000"/>
      <name val="Calibri"/>
      <family val="2"/>
      <scheme val="minor"/>
    </font>
    <font>
      <sz val="10"/>
      <name val="Calibri"/>
      <family val="2"/>
      <scheme val="minor"/>
    </font>
    <font>
      <sz val="11"/>
      <name val="Calibri"/>
      <family val="2"/>
      <scheme val="minor"/>
    </font>
    <font>
      <sz val="11"/>
      <color rgb="FFFF0000"/>
      <name val="Calibri"/>
      <family val="2"/>
      <scheme val="minor"/>
    </font>
    <font>
      <b/>
      <sz val="11"/>
      <name val="Calibri"/>
      <family val="2"/>
      <scheme val="minor"/>
    </font>
    <font>
      <sz val="11"/>
      <color theme="9" tint="-0.499984740745262"/>
      <name val="Calibri"/>
      <family val="2"/>
      <scheme val="minor"/>
    </font>
  </fonts>
  <fills count="12">
    <fill>
      <patternFill patternType="none"/>
    </fill>
    <fill>
      <patternFill patternType="gray125"/>
    </fill>
    <fill>
      <patternFill patternType="solid">
        <fgColor rgb="FFFFF3F3"/>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D9B7FB"/>
        <bgColor indexed="64"/>
      </patternFill>
    </fill>
    <fill>
      <patternFill patternType="solid">
        <fgColor rgb="FFFFB9B9"/>
        <bgColor indexed="64"/>
      </patternFill>
    </fill>
    <fill>
      <patternFill patternType="solid">
        <fgColor rgb="FFFFCCFF"/>
        <bgColor indexed="64"/>
      </patternFill>
    </fill>
    <fill>
      <patternFill patternType="solid">
        <fgColor theme="1"/>
        <bgColor indexed="64"/>
      </patternFill>
    </fill>
    <fill>
      <patternFill patternType="solid">
        <fgColor theme="0"/>
        <bgColor indexed="64"/>
      </patternFill>
    </fill>
    <fill>
      <patternFill patternType="solid">
        <fgColor theme="9" tint="0.39997558519241921"/>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diagonal/>
    </border>
  </borders>
  <cellStyleXfs count="1">
    <xf numFmtId="0" fontId="0" fillId="0" borderId="0"/>
  </cellStyleXfs>
  <cellXfs count="189">
    <xf numFmtId="0" fontId="0" fillId="0" borderId="0" xfId="0"/>
    <xf numFmtId="0" fontId="0" fillId="0" borderId="0" xfId="0" applyAlignment="1">
      <alignment horizontal="right"/>
    </xf>
    <xf numFmtId="0" fontId="1" fillId="0" borderId="0" xfId="0" applyFont="1"/>
    <xf numFmtId="0" fontId="1" fillId="0" borderId="0" xfId="0" applyFont="1" applyAlignment="1">
      <alignment horizontal="center" vertical="center"/>
    </xf>
    <xf numFmtId="0" fontId="1" fillId="7" borderId="18" xfId="0" applyFont="1" applyFill="1" applyBorder="1" applyAlignment="1" applyProtection="1">
      <alignment horizontal="center" vertical="center"/>
    </xf>
    <xf numFmtId="0" fontId="1" fillId="8" borderId="18" xfId="0" applyFont="1" applyFill="1" applyBorder="1" applyAlignment="1" applyProtection="1">
      <alignment horizontal="center" vertical="center" wrapText="1"/>
    </xf>
    <xf numFmtId="0" fontId="1" fillId="7" borderId="18" xfId="0" applyFont="1" applyFill="1" applyBorder="1" applyAlignment="1" applyProtection="1">
      <alignment vertical="center"/>
    </xf>
    <xf numFmtId="0" fontId="3" fillId="0" borderId="0" xfId="0" applyFont="1" applyProtection="1"/>
    <xf numFmtId="0" fontId="5" fillId="0" borderId="0" xfId="0" applyFont="1"/>
    <xf numFmtId="0" fontId="5" fillId="0" borderId="0" xfId="0" applyFont="1" applyFill="1"/>
    <xf numFmtId="0" fontId="6" fillId="0" borderId="39" xfId="0" applyFont="1" applyFill="1" applyBorder="1" applyAlignment="1">
      <alignment horizontal="justify" vertical="center" wrapText="1" readingOrder="1"/>
    </xf>
    <xf numFmtId="0" fontId="5" fillId="0" borderId="38" xfId="0" applyFont="1" applyFill="1" applyBorder="1" applyAlignment="1">
      <alignment horizontal="justify" vertical="top" wrapText="1"/>
    </xf>
    <xf numFmtId="0" fontId="5" fillId="0" borderId="39" xfId="0" applyFont="1" applyFill="1" applyBorder="1" applyAlignment="1">
      <alignment horizontal="justify" vertical="top" wrapText="1"/>
    </xf>
    <xf numFmtId="0" fontId="6" fillId="0" borderId="38" xfId="0" applyFont="1" applyFill="1" applyBorder="1" applyAlignment="1">
      <alignment horizontal="justify" vertical="center" wrapText="1" readingOrder="1"/>
    </xf>
    <xf numFmtId="0" fontId="6" fillId="0" borderId="39" xfId="0" applyFont="1" applyFill="1" applyBorder="1" applyAlignment="1">
      <alignment horizontal="left" vertical="center" wrapText="1" readingOrder="1"/>
    </xf>
    <xf numFmtId="0" fontId="5" fillId="0" borderId="38" xfId="0" applyFont="1" applyFill="1" applyBorder="1" applyAlignment="1">
      <alignment vertical="top" wrapText="1"/>
    </xf>
    <xf numFmtId="0" fontId="6" fillId="0" borderId="37" xfId="0" applyFont="1" applyFill="1" applyBorder="1" applyAlignment="1">
      <alignment horizontal="justify" vertical="center" wrapText="1" readingOrder="1"/>
    </xf>
    <xf numFmtId="0" fontId="2" fillId="0" borderId="21" xfId="0" applyFont="1" applyFill="1" applyBorder="1" applyAlignment="1" applyProtection="1">
      <alignment horizontal="center"/>
    </xf>
    <xf numFmtId="0" fontId="3" fillId="0" borderId="19" xfId="0" applyFont="1" applyFill="1" applyBorder="1" applyAlignment="1" applyProtection="1">
      <alignment horizontal="center" wrapText="1"/>
    </xf>
    <xf numFmtId="0" fontId="2" fillId="0" borderId="24" xfId="0" applyFont="1" applyFill="1" applyBorder="1" applyAlignment="1" applyProtection="1">
      <alignment horizontal="center"/>
    </xf>
    <xf numFmtId="0" fontId="2" fillId="0" borderId="25" xfId="0" applyFont="1" applyFill="1" applyBorder="1" applyProtection="1"/>
    <xf numFmtId="0" fontId="2" fillId="0" borderId="26" xfId="0" applyFont="1" applyFill="1" applyBorder="1" applyAlignment="1" applyProtection="1">
      <alignment horizontal="center"/>
    </xf>
    <xf numFmtId="0" fontId="2" fillId="0" borderId="25" xfId="0" applyFont="1" applyFill="1" applyBorder="1" applyAlignment="1" applyProtection="1">
      <alignment horizontal="center"/>
    </xf>
    <xf numFmtId="0" fontId="3" fillId="0" borderId="5" xfId="0" applyFont="1" applyFill="1" applyBorder="1" applyAlignment="1" applyProtection="1">
      <alignment horizontal="justify" vertical="top" wrapText="1"/>
    </xf>
    <xf numFmtId="0" fontId="3" fillId="0" borderId="6" xfId="0" applyFont="1" applyFill="1" applyBorder="1" applyAlignment="1" applyProtection="1">
      <alignment horizontal="center" wrapText="1"/>
    </xf>
    <xf numFmtId="0" fontId="3" fillId="0" borderId="19" xfId="0" applyFont="1" applyFill="1" applyBorder="1" applyAlignment="1" applyProtection="1">
      <alignment horizontal="justify" vertical="top" wrapText="1"/>
    </xf>
    <xf numFmtId="0" fontId="3" fillId="0" borderId="20" xfId="0" applyFont="1" applyFill="1" applyBorder="1" applyAlignment="1" applyProtection="1">
      <alignment horizontal="center" wrapText="1"/>
    </xf>
    <xf numFmtId="0" fontId="2" fillId="0" borderId="25" xfId="0" applyFont="1" applyFill="1" applyBorder="1" applyAlignment="1" applyProtection="1">
      <alignment horizontal="justify" wrapText="1"/>
    </xf>
    <xf numFmtId="0" fontId="3" fillId="0" borderId="26" xfId="0" applyFont="1" applyFill="1" applyBorder="1" applyAlignment="1" applyProtection="1">
      <alignment horizontal="center"/>
    </xf>
    <xf numFmtId="0" fontId="3" fillId="0" borderId="35" xfId="0" applyFont="1" applyFill="1" applyBorder="1" applyAlignment="1" applyProtection="1"/>
    <xf numFmtId="0" fontId="3" fillId="0" borderId="5" xfId="0" applyFont="1" applyFill="1" applyBorder="1" applyAlignment="1" applyProtection="1">
      <alignment horizontal="justify" wrapText="1"/>
    </xf>
    <xf numFmtId="0" fontId="3" fillId="0" borderId="19" xfId="0" applyFont="1" applyFill="1" applyBorder="1" applyAlignment="1" applyProtection="1">
      <alignment horizontal="justify" wrapText="1"/>
    </xf>
    <xf numFmtId="0" fontId="1" fillId="6" borderId="18" xfId="0" applyFont="1" applyFill="1" applyBorder="1" applyAlignment="1" applyProtection="1">
      <alignment horizontal="center" vertical="center" wrapText="1"/>
    </xf>
    <xf numFmtId="0" fontId="1" fillId="6" borderId="18" xfId="0" applyFont="1" applyFill="1" applyBorder="1" applyAlignment="1" applyProtection="1">
      <alignment horizontal="center" vertical="center"/>
    </xf>
    <xf numFmtId="0" fontId="1" fillId="8" borderId="18" xfId="0" applyFont="1" applyFill="1" applyBorder="1" applyAlignment="1" applyProtection="1">
      <alignment horizontal="center" vertical="center"/>
    </xf>
    <xf numFmtId="0" fontId="2" fillId="0" borderId="40" xfId="0" applyFont="1" applyFill="1" applyBorder="1" applyAlignment="1" applyProtection="1">
      <alignment horizontal="center"/>
    </xf>
    <xf numFmtId="0" fontId="3" fillId="0" borderId="41" xfId="0" applyFont="1" applyFill="1" applyBorder="1" applyAlignment="1" applyProtection="1">
      <alignment horizontal="center" wrapText="1"/>
    </xf>
    <xf numFmtId="0" fontId="2" fillId="0" borderId="42" xfId="0" applyFont="1" applyFill="1" applyBorder="1" applyAlignment="1" applyProtection="1">
      <alignment horizontal="center"/>
    </xf>
    <xf numFmtId="0" fontId="2" fillId="0" borderId="36" xfId="0" applyFont="1" applyFill="1" applyBorder="1" applyAlignment="1" applyProtection="1">
      <alignment horizontal="center"/>
    </xf>
    <xf numFmtId="0" fontId="3" fillId="0" borderId="37" xfId="0" applyFont="1" applyFill="1" applyBorder="1" applyAlignment="1" applyProtection="1"/>
    <xf numFmtId="0" fontId="2" fillId="9" borderId="28" xfId="0" applyFont="1" applyFill="1" applyBorder="1" applyAlignment="1" applyProtection="1">
      <alignment horizontal="justify" wrapText="1"/>
    </xf>
    <xf numFmtId="0" fontId="3" fillId="9" borderId="29" xfId="0" applyFont="1" applyFill="1" applyBorder="1" applyAlignment="1" applyProtection="1">
      <alignment horizontal="center"/>
    </xf>
    <xf numFmtId="0" fontId="3" fillId="9" borderId="23" xfId="0" applyFont="1" applyFill="1" applyBorder="1" applyAlignment="1" applyProtection="1"/>
    <xf numFmtId="0" fontId="3" fillId="9" borderId="33" xfId="0" applyFont="1" applyFill="1" applyBorder="1" applyAlignment="1" applyProtection="1"/>
    <xf numFmtId="0" fontId="3" fillId="0" borderId="25" xfId="0" applyFont="1" applyFill="1" applyBorder="1" applyAlignment="1" applyProtection="1"/>
    <xf numFmtId="0" fontId="3" fillId="0" borderId="36" xfId="0" applyFont="1" applyFill="1" applyBorder="1" applyAlignment="1" applyProtection="1"/>
    <xf numFmtId="0" fontId="3" fillId="0" borderId="5" xfId="0" applyFont="1" applyFill="1" applyBorder="1" applyAlignment="1" applyProtection="1">
      <protection locked="0" hidden="1"/>
    </xf>
    <xf numFmtId="0" fontId="3" fillId="0" borderId="43" xfId="0" applyFont="1" applyFill="1" applyBorder="1" applyAlignment="1" applyProtection="1">
      <protection locked="0" hidden="1"/>
    </xf>
    <xf numFmtId="0" fontId="3" fillId="0" borderId="7" xfId="0" applyFont="1" applyFill="1" applyBorder="1" applyAlignment="1" applyProtection="1">
      <protection locked="0" hidden="1"/>
    </xf>
    <xf numFmtId="0" fontId="3" fillId="0" borderId="44" xfId="0" applyFont="1" applyFill="1" applyBorder="1" applyAlignment="1" applyProtection="1">
      <protection locked="0" hidden="1"/>
    </xf>
    <xf numFmtId="0" fontId="1" fillId="5" borderId="18" xfId="0" applyFont="1" applyFill="1" applyBorder="1" applyAlignment="1">
      <alignment horizontal="center" vertical="center" wrapText="1"/>
    </xf>
    <xf numFmtId="0" fontId="0" fillId="6" borderId="18" xfId="0" applyFont="1" applyFill="1" applyBorder="1" applyAlignment="1" applyProtection="1">
      <alignment horizontal="center" vertical="center" wrapText="1"/>
    </xf>
    <xf numFmtId="0" fontId="1" fillId="0" borderId="8" xfId="0" applyFont="1" applyBorder="1" applyAlignment="1" applyProtection="1">
      <alignment horizontal="center" vertical="center" wrapText="1"/>
      <protection hidden="1"/>
    </xf>
    <xf numFmtId="0" fontId="1" fillId="5" borderId="18" xfId="0" applyFont="1" applyFill="1" applyBorder="1" applyAlignment="1" applyProtection="1">
      <alignment horizontal="center" vertical="center" wrapText="1"/>
    </xf>
    <xf numFmtId="0" fontId="0" fillId="0" borderId="12" xfId="0" applyFont="1" applyBorder="1" applyAlignment="1" applyProtection="1">
      <alignment horizontal="right"/>
      <protection locked="0"/>
    </xf>
    <xf numFmtId="0" fontId="0" fillId="0" borderId="0" xfId="0" applyFont="1" applyProtection="1">
      <protection locked="0"/>
    </xf>
    <xf numFmtId="0" fontId="0" fillId="0" borderId="14" xfId="0" applyFont="1" applyBorder="1" applyProtection="1">
      <protection locked="0"/>
    </xf>
    <xf numFmtId="14" fontId="0" fillId="0" borderId="14" xfId="0" applyNumberFormat="1" applyFont="1" applyBorder="1" applyProtection="1">
      <protection locked="0"/>
    </xf>
    <xf numFmtId="0" fontId="0" fillId="0" borderId="16" xfId="0" applyFont="1" applyBorder="1" applyProtection="1">
      <protection locked="0"/>
    </xf>
    <xf numFmtId="0" fontId="0" fillId="0" borderId="0" xfId="0" applyFont="1" applyAlignment="1" applyProtection="1">
      <alignment horizontal="center" vertical="center"/>
      <protection locked="0"/>
    </xf>
    <xf numFmtId="0" fontId="1" fillId="3" borderId="18" xfId="0" applyFont="1" applyFill="1" applyBorder="1" applyAlignment="1" applyProtection="1">
      <alignment horizontal="center" vertical="center" textRotation="90"/>
    </xf>
    <xf numFmtId="0" fontId="1" fillId="4" borderId="18" xfId="0" applyFont="1" applyFill="1" applyBorder="1" applyAlignment="1" applyProtection="1">
      <alignment horizontal="center" vertical="center" textRotation="90"/>
    </xf>
    <xf numFmtId="0" fontId="0" fillId="0" borderId="3" xfId="0" applyFont="1" applyBorder="1" applyAlignment="1">
      <alignment horizontal="center" vertical="center" wrapText="1"/>
    </xf>
    <xf numFmtId="0" fontId="0" fillId="0" borderId="3" xfId="0" applyFont="1" applyBorder="1" applyAlignment="1">
      <alignment horizontal="center" vertical="center"/>
    </xf>
    <xf numFmtId="0" fontId="0" fillId="0" borderId="0" xfId="0" applyFont="1" applyAlignment="1" applyProtection="1">
      <alignment horizontal="center" vertical="center" wrapText="1"/>
      <protection locked="0"/>
    </xf>
    <xf numFmtId="0" fontId="0" fillId="0" borderId="3" xfId="0" applyFont="1" applyBorder="1" applyAlignment="1" applyProtection="1">
      <alignment vertical="center" wrapText="1"/>
      <protection locked="0" hidden="1"/>
    </xf>
    <xf numFmtId="0" fontId="0" fillId="0" borderId="3" xfId="0" applyFont="1" applyBorder="1" applyAlignment="1">
      <alignment vertical="center" wrapText="1"/>
    </xf>
    <xf numFmtId="17" fontId="0" fillId="0" borderId="3" xfId="0" applyNumberFormat="1" applyFont="1" applyBorder="1" applyAlignment="1">
      <alignment vertical="center" wrapText="1"/>
    </xf>
    <xf numFmtId="0" fontId="0" fillId="0" borderId="3" xfId="0" applyFont="1" applyBorder="1" applyProtection="1">
      <protection locked="0" hidden="1"/>
    </xf>
    <xf numFmtId="0" fontId="0" fillId="0" borderId="4" xfId="0" applyFont="1" applyBorder="1" applyProtection="1">
      <protection locked="0" hidden="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pplyProtection="1">
      <alignment vertical="center" wrapText="1"/>
      <protection locked="0" hidden="1"/>
    </xf>
    <xf numFmtId="0" fontId="0" fillId="0" borderId="1" xfId="0" applyFont="1" applyBorder="1" applyProtection="1">
      <protection locked="0" hidden="1"/>
    </xf>
    <xf numFmtId="0" fontId="0" fillId="0" borderId="6" xfId="0" applyFont="1" applyBorder="1" applyProtection="1">
      <protection locked="0" hidden="1"/>
    </xf>
    <xf numFmtId="0" fontId="0" fillId="0" borderId="1" xfId="0" applyFont="1" applyFill="1" applyBorder="1" applyAlignment="1" applyProtection="1">
      <alignment horizontal="center" vertical="center" wrapText="1"/>
      <protection locked="0" hidden="1"/>
    </xf>
    <xf numFmtId="0" fontId="0" fillId="0" borderId="1" xfId="0" applyFont="1" applyBorder="1" applyAlignment="1" applyProtection="1">
      <alignment horizontal="center" vertical="center"/>
      <protection locked="0" hidden="1"/>
    </xf>
    <xf numFmtId="0" fontId="0" fillId="0" borderId="8" xfId="0" applyFont="1" applyFill="1" applyBorder="1" applyAlignment="1" applyProtection="1">
      <alignment horizontal="center" vertical="center" wrapText="1"/>
      <protection locked="0" hidden="1"/>
    </xf>
    <xf numFmtId="0" fontId="0" fillId="0" borderId="8" xfId="0" applyFont="1" applyBorder="1" applyAlignment="1" applyProtection="1">
      <alignment vertical="center" wrapText="1"/>
      <protection locked="0" hidden="1"/>
    </xf>
    <xf numFmtId="0" fontId="0" fillId="0" borderId="8" xfId="0" applyFont="1" applyBorder="1" applyProtection="1">
      <protection locked="0" hidden="1"/>
    </xf>
    <xf numFmtId="0" fontId="0" fillId="0" borderId="9" xfId="0" applyFont="1" applyBorder="1" applyProtection="1">
      <protection locked="0" hidden="1"/>
    </xf>
    <xf numFmtId="0" fontId="10" fillId="10" borderId="1" xfId="0" applyFont="1" applyFill="1" applyBorder="1" applyAlignment="1" applyProtection="1">
      <alignment horizontal="center" vertical="center" wrapText="1"/>
      <protection locked="0" hidden="1"/>
    </xf>
    <xf numFmtId="0" fontId="0" fillId="0" borderId="3" xfId="0" applyFont="1" applyBorder="1" applyAlignment="1" applyProtection="1">
      <alignment horizontal="center" vertical="center"/>
      <protection locked="0" hidden="1"/>
    </xf>
    <xf numFmtId="0" fontId="0" fillId="0" borderId="3" xfId="0" applyFont="1" applyFill="1" applyBorder="1" applyAlignment="1" applyProtection="1">
      <alignment horizontal="center" vertical="center" wrapText="1"/>
      <protection locked="0" hidden="1"/>
    </xf>
    <xf numFmtId="0" fontId="0" fillId="0" borderId="8" xfId="0" applyFont="1" applyBorder="1" applyAlignment="1">
      <alignment horizontal="center" vertical="center" wrapText="1"/>
    </xf>
    <xf numFmtId="0" fontId="0" fillId="0" borderId="8" xfId="0" applyFont="1" applyBorder="1" applyAlignment="1" applyProtection="1">
      <alignment horizontal="center" vertical="center"/>
      <protection locked="0"/>
    </xf>
    <xf numFmtId="0" fontId="0" fillId="0" borderId="0" xfId="0" applyFont="1" applyProtection="1"/>
    <xf numFmtId="0" fontId="9" fillId="10" borderId="46" xfId="0" applyFont="1" applyFill="1" applyBorder="1" applyAlignment="1" applyProtection="1">
      <alignment horizontal="justify" vertical="center" wrapText="1"/>
      <protection locked="0" hidden="1"/>
    </xf>
    <xf numFmtId="0" fontId="9" fillId="10" borderId="47" xfId="0" applyFont="1" applyFill="1" applyBorder="1" applyAlignment="1" applyProtection="1">
      <alignment horizontal="justify" vertical="center" wrapText="1"/>
      <protection locked="0" hidden="1"/>
    </xf>
    <xf numFmtId="0" fontId="3" fillId="0" borderId="3" xfId="0" applyFont="1" applyBorder="1"/>
    <xf numFmtId="0" fontId="0" fillId="0" borderId="1" xfId="0" applyFont="1" applyFill="1" applyBorder="1" applyAlignment="1">
      <alignment horizontal="left" vertical="center" wrapText="1"/>
    </xf>
    <xf numFmtId="0" fontId="0" fillId="0" borderId="10" xfId="0" applyFont="1" applyBorder="1" applyAlignment="1" applyProtection="1">
      <alignment horizontal="left"/>
      <protection locked="0"/>
    </xf>
    <xf numFmtId="0" fontId="0" fillId="0" borderId="13" xfId="0" applyFont="1" applyBorder="1" applyAlignment="1" applyProtection="1">
      <alignment horizontal="left"/>
      <protection locked="0"/>
    </xf>
    <xf numFmtId="0" fontId="0" fillId="0" borderId="15" xfId="0" applyFont="1" applyBorder="1" applyAlignment="1" applyProtection="1">
      <alignment horizontal="left"/>
      <protection locked="0"/>
    </xf>
    <xf numFmtId="0" fontId="0" fillId="0" borderId="1" xfId="0" applyFont="1" applyBorder="1" applyAlignment="1" applyProtection="1">
      <alignment horizontal="center" vertical="center" wrapText="1"/>
      <protection locked="0" hidden="1"/>
    </xf>
    <xf numFmtId="0" fontId="0" fillId="0" borderId="8" xfId="0" applyFont="1" applyBorder="1" applyAlignment="1" applyProtection="1">
      <alignment horizontal="center" vertical="center" wrapText="1"/>
      <protection locked="0" hidden="1"/>
    </xf>
    <xf numFmtId="0" fontId="0" fillId="0" borderId="1" xfId="0" applyFont="1" applyBorder="1" applyAlignment="1" applyProtection="1">
      <alignment horizontal="center" vertical="center" wrapText="1"/>
    </xf>
    <xf numFmtId="0" fontId="0" fillId="0" borderId="8" xfId="0" applyFont="1" applyBorder="1" applyAlignment="1" applyProtection="1">
      <alignment horizontal="center" vertical="center" wrapText="1"/>
    </xf>
    <xf numFmtId="0" fontId="0" fillId="0" borderId="3" xfId="0" applyFont="1" applyBorder="1" applyAlignment="1" applyProtection="1">
      <alignment horizontal="center" vertical="center" wrapText="1"/>
      <protection locked="0" hidden="1"/>
    </xf>
    <xf numFmtId="0" fontId="0" fillId="0" borderId="3" xfId="0" applyFont="1" applyBorder="1" applyAlignment="1" applyProtection="1">
      <alignment horizontal="center" vertical="center" wrapText="1"/>
    </xf>
    <xf numFmtId="0" fontId="4" fillId="0" borderId="37" xfId="0" applyFont="1" applyFill="1" applyBorder="1" applyAlignment="1">
      <alignment horizontal="center" vertical="center" wrapText="1" readingOrder="1"/>
    </xf>
    <xf numFmtId="0" fontId="4" fillId="0" borderId="38" xfId="0" applyFont="1" applyFill="1" applyBorder="1" applyAlignment="1">
      <alignment horizontal="center" vertical="center" wrapText="1" readingOrder="1"/>
    </xf>
    <xf numFmtId="9" fontId="0" fillId="0" borderId="3" xfId="0" applyNumberFormat="1" applyFont="1" applyBorder="1" applyAlignment="1">
      <alignment horizontal="center" vertical="center" wrapText="1"/>
    </xf>
    <xf numFmtId="0" fontId="0" fillId="0" borderId="1" xfId="0" applyFont="1" applyBorder="1" applyAlignment="1" applyProtection="1">
      <alignment horizontal="center" vertical="center" wrapText="1"/>
      <protection locked="0" hidden="1"/>
    </xf>
    <xf numFmtId="0" fontId="13" fillId="0" borderId="1" xfId="0" applyFont="1" applyFill="1" applyBorder="1" applyAlignment="1" applyProtection="1">
      <alignment horizontal="center" vertical="center" wrapText="1"/>
      <protection locked="0" hidden="1"/>
    </xf>
    <xf numFmtId="0" fontId="9" fillId="10" borderId="50" xfId="0" applyFont="1" applyFill="1" applyBorder="1" applyAlignment="1" applyProtection="1">
      <alignment horizontal="justify" vertical="center" wrapText="1"/>
      <protection locked="0" hidden="1"/>
    </xf>
    <xf numFmtId="0" fontId="0" fillId="0" borderId="48" xfId="0" applyFont="1" applyBorder="1" applyAlignment="1">
      <alignment horizontal="center" vertical="center" wrapText="1"/>
    </xf>
    <xf numFmtId="0" fontId="11" fillId="0" borderId="1" xfId="0" applyFont="1" applyBorder="1" applyAlignment="1" applyProtection="1">
      <alignment horizontal="left" vertical="center" wrapText="1"/>
      <protection locked="0"/>
    </xf>
    <xf numFmtId="0" fontId="0" fillId="0" borderId="3" xfId="0" applyFont="1" applyBorder="1" applyAlignment="1" applyProtection="1">
      <alignment horizontal="center" vertical="center" wrapText="1"/>
      <protection locked="0" hidden="1"/>
    </xf>
    <xf numFmtId="0" fontId="0" fillId="0" borderId="1" xfId="0" applyFont="1" applyBorder="1" applyAlignment="1" applyProtection="1">
      <alignment horizontal="center" vertical="center" wrapText="1"/>
    </xf>
    <xf numFmtId="0" fontId="10" fillId="10" borderId="1" xfId="0" applyFont="1" applyFill="1" applyBorder="1" applyAlignment="1">
      <alignment horizontal="left" vertical="center" wrapText="1"/>
    </xf>
    <xf numFmtId="0" fontId="10" fillId="10" borderId="8" xfId="0" applyFont="1" applyFill="1" applyBorder="1" applyAlignment="1" applyProtection="1">
      <alignment horizontal="left" vertical="center" wrapText="1"/>
      <protection hidden="1"/>
    </xf>
    <xf numFmtId="0" fontId="0" fillId="10" borderId="8" xfId="0" applyFont="1" applyFill="1" applyBorder="1" applyAlignment="1" applyProtection="1">
      <alignment horizontal="center" vertical="center" wrapText="1"/>
      <protection locked="0" hidden="1"/>
    </xf>
    <xf numFmtId="0" fontId="10" fillId="10" borderId="1" xfId="0" applyFont="1" applyFill="1" applyBorder="1" applyAlignment="1">
      <alignment vertical="center" wrapText="1"/>
    </xf>
    <xf numFmtId="0" fontId="0" fillId="0" borderId="2" xfId="0" applyFont="1" applyBorder="1" applyAlignment="1" applyProtection="1">
      <alignment horizontal="center" vertical="center"/>
    </xf>
    <xf numFmtId="0" fontId="0" fillId="0" borderId="5" xfId="0" applyFont="1" applyBorder="1" applyAlignment="1" applyProtection="1">
      <alignment horizontal="center" vertical="center"/>
    </xf>
    <xf numFmtId="0" fontId="0" fillId="0" borderId="7" xfId="0" applyFont="1" applyBorder="1" applyAlignment="1" applyProtection="1">
      <alignment horizontal="center" vertical="center"/>
    </xf>
    <xf numFmtId="0" fontId="0" fillId="0" borderId="3" xfId="0" applyFont="1" applyBorder="1" applyAlignment="1" applyProtection="1">
      <alignment horizontal="center" vertical="center" wrapText="1"/>
      <protection locked="0" hidden="1"/>
    </xf>
    <xf numFmtId="0" fontId="0" fillId="0" borderId="1" xfId="0" applyFont="1" applyBorder="1" applyAlignment="1" applyProtection="1">
      <alignment horizontal="center" vertical="center" wrapText="1"/>
      <protection locked="0" hidden="1"/>
    </xf>
    <xf numFmtId="0" fontId="0" fillId="0" borderId="8" xfId="0" applyFont="1" applyBorder="1" applyAlignment="1" applyProtection="1">
      <alignment horizontal="center" vertical="center" wrapText="1"/>
      <protection locked="0" hidden="1"/>
    </xf>
    <xf numFmtId="0" fontId="0" fillId="11" borderId="3" xfId="0" applyFont="1" applyFill="1" applyBorder="1" applyAlignment="1" applyProtection="1">
      <alignment horizontal="center" vertical="center" wrapText="1"/>
      <protection locked="0" hidden="1"/>
    </xf>
    <xf numFmtId="0" fontId="0" fillId="11" borderId="1" xfId="0" applyFont="1" applyFill="1" applyBorder="1" applyAlignment="1" applyProtection="1">
      <alignment horizontal="center" vertical="center" wrapText="1"/>
      <protection locked="0" hidden="1"/>
    </xf>
    <xf numFmtId="0" fontId="0" fillId="11" borderId="8" xfId="0" applyFont="1" applyFill="1" applyBorder="1" applyAlignment="1" applyProtection="1">
      <alignment horizontal="center" vertical="center" wrapText="1"/>
      <protection locked="0" hidden="1"/>
    </xf>
    <xf numFmtId="0" fontId="0" fillId="0" borderId="22" xfId="0" applyFont="1" applyBorder="1" applyAlignment="1" applyProtection="1">
      <alignment horizontal="center"/>
      <protection locked="0"/>
    </xf>
    <xf numFmtId="0" fontId="0" fillId="0" borderId="23" xfId="0" applyFont="1" applyBorder="1" applyAlignment="1" applyProtection="1">
      <alignment horizontal="center"/>
      <protection locked="0"/>
    </xf>
    <xf numFmtId="0" fontId="0" fillId="0" borderId="31" xfId="0" applyFont="1" applyBorder="1" applyAlignment="1" applyProtection="1">
      <alignment horizontal="center"/>
      <protection locked="0"/>
    </xf>
    <xf numFmtId="0" fontId="0" fillId="0" borderId="0" xfId="0" applyFont="1" applyBorder="1" applyAlignment="1" applyProtection="1">
      <alignment horizontal="center"/>
      <protection locked="0"/>
    </xf>
    <xf numFmtId="0" fontId="0" fillId="0" borderId="32" xfId="0" applyFont="1" applyBorder="1" applyAlignment="1" applyProtection="1">
      <alignment horizontal="center"/>
      <protection locked="0"/>
    </xf>
    <xf numFmtId="0" fontId="0" fillId="0" borderId="27" xfId="0" applyFont="1" applyBorder="1" applyAlignment="1" applyProtection="1">
      <alignment horizontal="center"/>
      <protection locked="0"/>
    </xf>
    <xf numFmtId="0" fontId="1" fillId="4" borderId="1" xfId="0" applyFont="1" applyFill="1" applyBorder="1" applyAlignment="1" applyProtection="1">
      <alignment horizontal="center" vertical="center" wrapText="1"/>
    </xf>
    <xf numFmtId="0" fontId="0" fillId="0" borderId="3" xfId="0" applyFont="1" applyBorder="1" applyAlignment="1" applyProtection="1">
      <alignment horizontal="center" vertical="center" wrapText="1"/>
    </xf>
    <xf numFmtId="0" fontId="0" fillId="0" borderId="1" xfId="0" applyFont="1" applyBorder="1" applyAlignment="1" applyProtection="1">
      <alignment horizontal="center" vertical="center" wrapText="1"/>
    </xf>
    <xf numFmtId="0" fontId="0" fillId="0" borderId="8" xfId="0" applyFont="1" applyBorder="1" applyAlignment="1" applyProtection="1">
      <alignment horizontal="center" vertical="center" wrapText="1"/>
    </xf>
    <xf numFmtId="0" fontId="0" fillId="0" borderId="3" xfId="0" applyFont="1" applyBorder="1" applyAlignment="1" applyProtection="1">
      <alignment horizontal="center" vertical="center" wrapText="1"/>
      <protection hidden="1"/>
    </xf>
    <xf numFmtId="0" fontId="0" fillId="0" borderId="1" xfId="0" applyFont="1" applyBorder="1" applyAlignment="1" applyProtection="1">
      <alignment horizontal="center" vertical="center" wrapText="1"/>
      <protection hidden="1"/>
    </xf>
    <xf numFmtId="0" fontId="0" fillId="0" borderId="8" xfId="0" applyFont="1" applyBorder="1" applyAlignment="1" applyProtection="1">
      <alignment horizontal="center" vertical="center" wrapText="1"/>
      <protection hidden="1"/>
    </xf>
    <xf numFmtId="0" fontId="9" fillId="10" borderId="22" xfId="0" applyFont="1" applyFill="1" applyBorder="1" applyAlignment="1" applyProtection="1">
      <alignment horizontal="center" vertical="center" wrapText="1"/>
      <protection locked="0" hidden="1"/>
    </xf>
    <xf numFmtId="0" fontId="9" fillId="10" borderId="31" xfId="0" applyFont="1" applyFill="1" applyBorder="1" applyAlignment="1" applyProtection="1">
      <alignment horizontal="center" vertical="center" wrapText="1"/>
      <protection locked="0" hidden="1"/>
    </xf>
    <xf numFmtId="0" fontId="9" fillId="10" borderId="32" xfId="0" applyFont="1" applyFill="1" applyBorder="1" applyAlignment="1" applyProtection="1">
      <alignment horizontal="center" vertical="center" wrapText="1"/>
      <protection locked="0" hidden="1"/>
    </xf>
    <xf numFmtId="0" fontId="0" fillId="0" borderId="45" xfId="0" applyFont="1" applyBorder="1" applyAlignment="1" applyProtection="1">
      <alignment horizontal="center" vertical="center" wrapText="1"/>
      <protection locked="0" hidden="1"/>
    </xf>
    <xf numFmtId="0" fontId="0" fillId="0" borderId="48" xfId="0" applyFont="1" applyBorder="1" applyAlignment="1" applyProtection="1">
      <alignment horizontal="center" vertical="center" wrapText="1"/>
      <protection locked="0" hidden="1"/>
    </xf>
    <xf numFmtId="0" fontId="0" fillId="0" borderId="49" xfId="0" applyFont="1" applyBorder="1" applyAlignment="1" applyProtection="1">
      <alignment horizontal="center" vertical="center" wrapText="1"/>
      <protection locked="0" hidden="1"/>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7" borderId="1" xfId="0" applyFont="1" applyFill="1" applyBorder="1" applyAlignment="1" applyProtection="1">
      <alignment horizontal="center" vertical="center"/>
    </xf>
    <xf numFmtId="0" fontId="0" fillId="0" borderId="10" xfId="0" applyFont="1" applyBorder="1" applyAlignment="1" applyProtection="1">
      <alignment horizontal="left"/>
      <protection locked="0"/>
    </xf>
    <xf numFmtId="0" fontId="0" fillId="0" borderId="13" xfId="0" applyFont="1" applyBorder="1" applyAlignment="1" applyProtection="1">
      <alignment horizontal="left"/>
      <protection locked="0"/>
    </xf>
    <xf numFmtId="0" fontId="0" fillId="0" borderId="15" xfId="0" applyFont="1" applyBorder="1" applyAlignment="1" applyProtection="1">
      <alignment horizontal="left"/>
      <protection locked="0"/>
    </xf>
    <xf numFmtId="0" fontId="1" fillId="6" borderId="1" xfId="0" applyFont="1" applyFill="1" applyBorder="1" applyAlignment="1" applyProtection="1">
      <alignment horizontal="center" vertical="center"/>
    </xf>
    <xf numFmtId="0" fontId="1" fillId="8" borderId="1" xfId="0" applyFont="1" applyFill="1" applyBorder="1" applyAlignment="1" applyProtection="1">
      <alignment horizontal="center" vertical="center" wrapText="1"/>
    </xf>
    <xf numFmtId="0" fontId="1" fillId="3" borderId="1" xfId="0" applyFont="1" applyFill="1" applyBorder="1" applyAlignment="1" applyProtection="1">
      <alignment horizontal="center" vertical="center" wrapText="1"/>
    </xf>
    <xf numFmtId="0" fontId="1" fillId="5" borderId="1" xfId="0" applyFont="1" applyFill="1" applyBorder="1" applyAlignment="1" applyProtection="1">
      <alignment horizontal="center" vertical="center"/>
    </xf>
    <xf numFmtId="0" fontId="1" fillId="2" borderId="24" xfId="0" applyFont="1" applyFill="1" applyBorder="1" applyAlignment="1" applyProtection="1">
      <alignment horizontal="left" vertical="top" wrapText="1"/>
      <protection locked="0"/>
    </xf>
    <xf numFmtId="0" fontId="1" fillId="2" borderId="10" xfId="0" applyFont="1" applyFill="1" applyBorder="1" applyAlignment="1" applyProtection="1">
      <alignment horizontal="left" vertical="top" wrapText="1"/>
      <protection locked="0"/>
    </xf>
    <xf numFmtId="0" fontId="1" fillId="2" borderId="12" xfId="0" applyFont="1" applyFill="1" applyBorder="1" applyAlignment="1" applyProtection="1">
      <alignment horizontal="left" vertical="top" wrapText="1"/>
      <protection locked="0"/>
    </xf>
    <xf numFmtId="0" fontId="4" fillId="0" borderId="11" xfId="0" applyFont="1" applyFill="1" applyBorder="1" applyAlignment="1">
      <alignment horizontal="center" wrapText="1" readingOrder="1"/>
    </xf>
    <xf numFmtId="0" fontId="4" fillId="0" borderId="3" xfId="0" applyFont="1" applyFill="1" applyBorder="1" applyAlignment="1">
      <alignment horizontal="center" wrapText="1" readingOrder="1"/>
    </xf>
    <xf numFmtId="0" fontId="4" fillId="0" borderId="4" xfId="0" applyFont="1" applyFill="1" applyBorder="1" applyAlignment="1">
      <alignment horizontal="center" wrapText="1" readingOrder="1"/>
    </xf>
    <xf numFmtId="0" fontId="4" fillId="0" borderId="17" xfId="0" applyFont="1" applyFill="1" applyBorder="1" applyAlignment="1">
      <alignment horizontal="center" wrapText="1" readingOrder="1"/>
    </xf>
    <xf numFmtId="0" fontId="4" fillId="0" borderId="8" xfId="0" applyFont="1" applyFill="1" applyBorder="1" applyAlignment="1">
      <alignment horizontal="center" wrapText="1" readingOrder="1"/>
    </xf>
    <xf numFmtId="0" fontId="4" fillId="0" borderId="9" xfId="0" applyFont="1" applyFill="1" applyBorder="1" applyAlignment="1">
      <alignment horizontal="center" wrapText="1" readingOrder="1"/>
    </xf>
    <xf numFmtId="0" fontId="6" fillId="0" borderId="37" xfId="0" applyFont="1" applyFill="1" applyBorder="1" applyAlignment="1">
      <alignment horizontal="center" vertical="center" wrapText="1" readingOrder="1"/>
    </xf>
    <xf numFmtId="0" fontId="6" fillId="0" borderId="39" xfId="0" applyFont="1" applyFill="1" applyBorder="1" applyAlignment="1">
      <alignment horizontal="center" vertical="center" wrapText="1" readingOrder="1"/>
    </xf>
    <xf numFmtId="0" fontId="6" fillId="0" borderId="38" xfId="0" applyFont="1" applyFill="1" applyBorder="1" applyAlignment="1">
      <alignment horizontal="center" vertical="center" wrapText="1" readingOrder="1"/>
    </xf>
    <xf numFmtId="0" fontId="4" fillId="0" borderId="37" xfId="0" applyFont="1" applyFill="1" applyBorder="1" applyAlignment="1">
      <alignment horizontal="center" vertical="center" wrapText="1" readingOrder="1"/>
    </xf>
    <xf numFmtId="0" fontId="4" fillId="0" borderId="39" xfId="0" applyFont="1" applyFill="1" applyBorder="1" applyAlignment="1">
      <alignment horizontal="center" vertical="center" wrapText="1" readingOrder="1"/>
    </xf>
    <xf numFmtId="0" fontId="4" fillId="0" borderId="38" xfId="0" applyFont="1" applyFill="1" applyBorder="1" applyAlignment="1">
      <alignment horizontal="center" vertical="center" wrapText="1" readingOrder="1"/>
    </xf>
    <xf numFmtId="0" fontId="4" fillId="0" borderId="22" xfId="0" applyFont="1" applyFill="1" applyBorder="1" applyAlignment="1">
      <alignment horizontal="center" vertical="top" wrapText="1" readingOrder="1"/>
    </xf>
    <xf numFmtId="0" fontId="4" fillId="0" borderId="23" xfId="0" applyFont="1" applyFill="1" applyBorder="1" applyAlignment="1">
      <alignment horizontal="center" vertical="top" wrapText="1" readingOrder="1"/>
    </xf>
    <xf numFmtId="0" fontId="4" fillId="0" borderId="33" xfId="0" applyFont="1" applyFill="1" applyBorder="1" applyAlignment="1">
      <alignment horizontal="center" vertical="top" wrapText="1" readingOrder="1"/>
    </xf>
    <xf numFmtId="0" fontId="7" fillId="0" borderId="28" xfId="0" applyFont="1" applyFill="1" applyBorder="1" applyAlignment="1" applyProtection="1">
      <alignment horizontal="center" vertical="center"/>
    </xf>
    <xf numFmtId="0" fontId="7" fillId="0" borderId="29" xfId="0" applyFont="1" applyFill="1" applyBorder="1" applyAlignment="1" applyProtection="1">
      <alignment horizontal="center" vertical="center"/>
    </xf>
    <xf numFmtId="0" fontId="7" fillId="0" borderId="30" xfId="0" applyFont="1" applyFill="1" applyBorder="1" applyAlignment="1" applyProtection="1">
      <alignment horizontal="center" vertical="center"/>
    </xf>
    <xf numFmtId="0" fontId="3" fillId="0" borderId="24" xfId="0" applyFont="1" applyFill="1" applyBorder="1" applyAlignment="1" applyProtection="1">
      <alignment horizontal="left" vertical="center" wrapText="1"/>
    </xf>
    <xf numFmtId="0" fontId="3" fillId="0" borderId="12" xfId="0" applyFont="1" applyFill="1" applyBorder="1" applyAlignment="1" applyProtection="1">
      <alignment horizontal="left" vertical="center" wrapText="1"/>
    </xf>
    <xf numFmtId="0" fontId="2" fillId="0" borderId="28" xfId="0" applyFont="1" applyFill="1" applyBorder="1" applyAlignment="1" applyProtection="1">
      <alignment horizontal="center"/>
    </xf>
    <xf numFmtId="0" fontId="2" fillId="0" borderId="29" xfId="0" applyFont="1" applyFill="1" applyBorder="1" applyAlignment="1" applyProtection="1">
      <alignment horizontal="center"/>
    </xf>
    <xf numFmtId="0" fontId="2" fillId="0" borderId="30" xfId="0" applyFont="1" applyFill="1" applyBorder="1" applyAlignment="1" applyProtection="1">
      <alignment horizontal="center"/>
    </xf>
    <xf numFmtId="0" fontId="3" fillId="0" borderId="22" xfId="0" applyFont="1" applyFill="1" applyBorder="1" applyAlignment="1" applyProtection="1">
      <alignment horizontal="center" vertical="center"/>
    </xf>
    <xf numFmtId="0" fontId="3" fillId="0" borderId="33" xfId="0" applyFont="1" applyFill="1" applyBorder="1" applyAlignment="1" applyProtection="1">
      <alignment horizontal="center" vertical="center"/>
    </xf>
    <xf numFmtId="0" fontId="3" fillId="0" borderId="32" xfId="0" applyFont="1" applyFill="1" applyBorder="1" applyAlignment="1" applyProtection="1">
      <alignment horizontal="center" vertical="center"/>
    </xf>
    <xf numFmtId="0" fontId="3" fillId="0" borderId="34" xfId="0" applyFont="1" applyFill="1" applyBorder="1" applyAlignment="1" applyProtection="1">
      <alignment horizontal="center" vertical="center"/>
    </xf>
  </cellXfs>
  <cellStyles count="1">
    <cellStyle name="Normal" xfId="0" builtinId="0"/>
  </cellStyles>
  <dxfs count="36">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s>
  <tableStyles count="0" defaultTableStyle="TableStyleMedium2" defaultPivotStyle="PivotStyleLight16"/>
  <colors>
    <mruColors>
      <color rgb="FFFFF3F3"/>
      <color rgb="FFFFE1E1"/>
      <color rgb="FFFFCCFF"/>
      <color rgb="FFF99107"/>
      <color rgb="FFFFB9B9"/>
      <color rgb="FFD9B7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168088</xdr:colOff>
      <xdr:row>6</xdr:row>
      <xdr:rowOff>728381</xdr:rowOff>
    </xdr:from>
    <xdr:to>
      <xdr:col>13</xdr:col>
      <xdr:colOff>557869</xdr:colOff>
      <xdr:row>17</xdr:row>
      <xdr:rowOff>201705</xdr:rowOff>
    </xdr:to>
    <xdr:pic>
      <xdr:nvPicPr>
        <xdr:cNvPr id="2" name="Imagen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6891617" y="3171263"/>
          <a:ext cx="7247781" cy="553570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hirley.barbosa\Desktop\Backup%2007062016\RIesgos\2016\Mesas%20de%20trabajo%20riesgos%20mayo%202016\G%20comunicaciones\Mapa%20de%20riesgos%20Comunicacion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mplo"/>
      <sheetName val="Hoja2"/>
      <sheetName val="Hoja1"/>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5"/>
  <sheetViews>
    <sheetView showGridLines="0" tabSelected="1" zoomScale="85" zoomScaleNormal="85" workbookViewId="0">
      <pane xSplit="3" ySplit="7" topLeftCell="D18" activePane="bottomRight" state="frozen"/>
      <selection pane="topRight" activeCell="B1" sqref="B1"/>
      <selection pane="bottomLeft" activeCell="A9" sqref="A9"/>
      <selection pane="bottomRight" activeCell="F18" sqref="F18:F21"/>
    </sheetView>
  </sheetViews>
  <sheetFormatPr baseColWidth="10" defaultColWidth="11.42578125" defaultRowHeight="15" x14ac:dyDescent="0.25"/>
  <cols>
    <col min="1" max="1" width="3.85546875" style="55" customWidth="1"/>
    <col min="2" max="2" width="18.42578125" style="55" customWidth="1"/>
    <col min="3" max="3" width="21.140625" style="59" customWidth="1"/>
    <col min="4" max="4" width="61.5703125" style="59" customWidth="1"/>
    <col min="5" max="5" width="23.85546875" style="59" customWidth="1"/>
    <col min="6" max="6" width="19.42578125" style="59" customWidth="1"/>
    <col min="7" max="7" width="3.85546875" style="59" customWidth="1"/>
    <col min="8" max="8" width="4.140625" style="59" customWidth="1"/>
    <col min="9" max="9" width="4.7109375" style="59" customWidth="1"/>
    <col min="10" max="10" width="12.28515625" style="59" customWidth="1"/>
    <col min="11" max="11" width="49.85546875" style="59" customWidth="1"/>
    <col min="12" max="12" width="26.7109375" style="59" customWidth="1"/>
    <col min="13" max="13" width="16.42578125" style="59" customWidth="1"/>
    <col min="14" max="14" width="5.140625" style="59" customWidth="1"/>
    <col min="15" max="15" width="5.28515625" style="59" customWidth="1"/>
    <col min="16" max="16" width="4.7109375" style="59" customWidth="1"/>
    <col min="17" max="17" width="11.140625" style="59" customWidth="1"/>
    <col min="18" max="18" width="17" style="55" customWidth="1"/>
    <col min="19" max="19" width="35.42578125" style="55" customWidth="1"/>
    <col min="20" max="20" width="25.7109375" style="55" customWidth="1"/>
    <col min="21" max="21" width="12.42578125" style="55" bestFit="1" customWidth="1"/>
    <col min="22" max="22" width="11.7109375" style="55" bestFit="1" customWidth="1"/>
    <col min="23" max="23" width="18.7109375" style="55" bestFit="1" customWidth="1"/>
    <col min="24" max="24" width="9.5703125" style="55" bestFit="1" customWidth="1"/>
    <col min="25" max="25" width="19.140625" style="55" bestFit="1" customWidth="1"/>
    <col min="26" max="26" width="13.140625" style="55" bestFit="1" customWidth="1"/>
    <col min="27" max="27" width="13.140625" style="55" customWidth="1"/>
    <col min="28" max="28" width="18.7109375" style="55" customWidth="1"/>
    <col min="29" max="16384" width="11.42578125" style="55"/>
  </cols>
  <sheetData>
    <row r="1" spans="1:28" x14ac:dyDescent="0.25">
      <c r="A1" s="123"/>
      <c r="B1" s="124"/>
      <c r="C1" s="124"/>
      <c r="D1" s="142" t="s">
        <v>0</v>
      </c>
      <c r="E1" s="143"/>
      <c r="F1" s="143"/>
      <c r="G1" s="143"/>
      <c r="H1" s="143"/>
      <c r="I1" s="143"/>
      <c r="J1" s="143"/>
      <c r="K1" s="143"/>
      <c r="L1" s="143"/>
      <c r="M1" s="143"/>
      <c r="N1" s="143"/>
      <c r="O1" s="143"/>
      <c r="P1" s="143"/>
      <c r="Q1" s="143"/>
      <c r="R1" s="143"/>
      <c r="S1" s="143"/>
      <c r="T1" s="143"/>
      <c r="U1" s="143"/>
      <c r="V1" s="143"/>
      <c r="W1" s="143"/>
      <c r="X1" s="144"/>
      <c r="Y1" s="152" t="s">
        <v>1</v>
      </c>
      <c r="Z1" s="152"/>
      <c r="AA1" s="91"/>
      <c r="AB1" s="54" t="s">
        <v>2</v>
      </c>
    </row>
    <row r="2" spans="1:28" x14ac:dyDescent="0.25">
      <c r="A2" s="125"/>
      <c r="B2" s="126"/>
      <c r="C2" s="126"/>
      <c r="D2" s="145"/>
      <c r="E2" s="146"/>
      <c r="F2" s="146"/>
      <c r="G2" s="146"/>
      <c r="H2" s="146"/>
      <c r="I2" s="146"/>
      <c r="J2" s="146"/>
      <c r="K2" s="146"/>
      <c r="L2" s="146"/>
      <c r="M2" s="146"/>
      <c r="N2" s="146"/>
      <c r="O2" s="146"/>
      <c r="P2" s="146"/>
      <c r="Q2" s="146"/>
      <c r="R2" s="146"/>
      <c r="S2" s="146"/>
      <c r="T2" s="146"/>
      <c r="U2" s="146"/>
      <c r="V2" s="146"/>
      <c r="W2" s="146"/>
      <c r="X2" s="147"/>
      <c r="Y2" s="153" t="s">
        <v>3</v>
      </c>
      <c r="Z2" s="153"/>
      <c r="AA2" s="92"/>
      <c r="AB2" s="56">
        <v>3</v>
      </c>
    </row>
    <row r="3" spans="1:28" x14ac:dyDescent="0.25">
      <c r="A3" s="125"/>
      <c r="B3" s="126"/>
      <c r="C3" s="126"/>
      <c r="D3" s="145" t="s">
        <v>4</v>
      </c>
      <c r="E3" s="146"/>
      <c r="F3" s="146"/>
      <c r="G3" s="146"/>
      <c r="H3" s="146"/>
      <c r="I3" s="146"/>
      <c r="J3" s="146"/>
      <c r="K3" s="146"/>
      <c r="L3" s="146"/>
      <c r="M3" s="146"/>
      <c r="N3" s="146"/>
      <c r="O3" s="146"/>
      <c r="P3" s="146"/>
      <c r="Q3" s="146"/>
      <c r="R3" s="146"/>
      <c r="S3" s="146"/>
      <c r="T3" s="146"/>
      <c r="U3" s="146"/>
      <c r="V3" s="146"/>
      <c r="W3" s="146"/>
      <c r="X3" s="147"/>
      <c r="Y3" s="153" t="s">
        <v>5</v>
      </c>
      <c r="Z3" s="153"/>
      <c r="AA3" s="92"/>
      <c r="AB3" s="57">
        <v>42271</v>
      </c>
    </row>
    <row r="4" spans="1:28" ht="25.5" customHeight="1" thickBot="1" x14ac:dyDescent="0.3">
      <c r="A4" s="127"/>
      <c r="B4" s="128"/>
      <c r="C4" s="128"/>
      <c r="D4" s="148" t="s">
        <v>6</v>
      </c>
      <c r="E4" s="149"/>
      <c r="F4" s="149"/>
      <c r="G4" s="149"/>
      <c r="H4" s="149"/>
      <c r="I4" s="149"/>
      <c r="J4" s="149"/>
      <c r="K4" s="149"/>
      <c r="L4" s="149"/>
      <c r="M4" s="149"/>
      <c r="N4" s="149"/>
      <c r="O4" s="149"/>
      <c r="P4" s="149"/>
      <c r="Q4" s="149"/>
      <c r="R4" s="149"/>
      <c r="S4" s="149"/>
      <c r="T4" s="149"/>
      <c r="U4" s="149"/>
      <c r="V4" s="149"/>
      <c r="W4" s="149"/>
      <c r="X4" s="150"/>
      <c r="Y4" s="154" t="s">
        <v>7</v>
      </c>
      <c r="Z4" s="154"/>
      <c r="AA4" s="93"/>
      <c r="AB4" s="58"/>
    </row>
    <row r="5" spans="1:28" ht="48.75" customHeight="1" x14ac:dyDescent="0.25">
      <c r="A5" s="159" t="s">
        <v>8</v>
      </c>
      <c r="B5" s="160"/>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1"/>
    </row>
    <row r="6" spans="1:28" s="59" customFormat="1" ht="28.5" customHeight="1" x14ac:dyDescent="0.25">
      <c r="A6" s="151" t="s">
        <v>9</v>
      </c>
      <c r="B6" s="151"/>
      <c r="C6" s="151"/>
      <c r="D6" s="151"/>
      <c r="E6" s="151"/>
      <c r="F6" s="151"/>
      <c r="G6" s="157" t="s">
        <v>10</v>
      </c>
      <c r="H6" s="157"/>
      <c r="I6" s="157"/>
      <c r="J6" s="157"/>
      <c r="K6" s="158" t="s">
        <v>11</v>
      </c>
      <c r="L6" s="158"/>
      <c r="M6" s="158"/>
      <c r="N6" s="129" t="s">
        <v>12</v>
      </c>
      <c r="O6" s="129"/>
      <c r="P6" s="129"/>
      <c r="Q6" s="129"/>
      <c r="R6" s="155" t="s">
        <v>13</v>
      </c>
      <c r="S6" s="155"/>
      <c r="T6" s="155"/>
      <c r="U6" s="155"/>
      <c r="V6" s="155"/>
      <c r="W6" s="155"/>
      <c r="X6" s="156" t="s">
        <v>14</v>
      </c>
      <c r="Y6" s="156"/>
      <c r="Z6" s="156"/>
      <c r="AA6" s="156"/>
      <c r="AB6" s="156"/>
    </row>
    <row r="7" spans="1:28" ht="116.25" customHeight="1" thickBot="1" x14ac:dyDescent="0.3">
      <c r="A7" s="4" t="s">
        <v>15</v>
      </c>
      <c r="B7" s="6" t="s">
        <v>16</v>
      </c>
      <c r="C7" s="4" t="s">
        <v>17</v>
      </c>
      <c r="D7" s="4" t="s">
        <v>18</v>
      </c>
      <c r="E7" s="4" t="s">
        <v>19</v>
      </c>
      <c r="F7" s="4" t="s">
        <v>20</v>
      </c>
      <c r="G7" s="60" t="s">
        <v>21</v>
      </c>
      <c r="H7" s="60" t="s">
        <v>22</v>
      </c>
      <c r="I7" s="60" t="s">
        <v>23</v>
      </c>
      <c r="J7" s="60" t="s">
        <v>24</v>
      </c>
      <c r="K7" s="53" t="s">
        <v>224</v>
      </c>
      <c r="L7" s="50" t="s">
        <v>225</v>
      </c>
      <c r="M7" s="50" t="s">
        <v>25</v>
      </c>
      <c r="N7" s="61" t="s">
        <v>21</v>
      </c>
      <c r="O7" s="61" t="s">
        <v>22</v>
      </c>
      <c r="P7" s="61" t="s">
        <v>23</v>
      </c>
      <c r="Q7" s="61" t="s">
        <v>24</v>
      </c>
      <c r="R7" s="51" t="s">
        <v>26</v>
      </c>
      <c r="S7" s="32" t="s">
        <v>27</v>
      </c>
      <c r="T7" s="33" t="s">
        <v>28</v>
      </c>
      <c r="U7" s="32" t="s">
        <v>29</v>
      </c>
      <c r="V7" s="32" t="s">
        <v>30</v>
      </c>
      <c r="W7" s="33" t="s">
        <v>31</v>
      </c>
      <c r="X7" s="34" t="s">
        <v>32</v>
      </c>
      <c r="Y7" s="5" t="s">
        <v>33</v>
      </c>
      <c r="Z7" s="5" t="s">
        <v>34</v>
      </c>
      <c r="AA7" s="5" t="s">
        <v>35</v>
      </c>
      <c r="AB7" s="34" t="s">
        <v>36</v>
      </c>
    </row>
    <row r="8" spans="1:28" ht="122.25" customHeight="1" thickBot="1" x14ac:dyDescent="0.3">
      <c r="A8" s="114">
        <v>1</v>
      </c>
      <c r="B8" s="117" t="s">
        <v>37</v>
      </c>
      <c r="C8" s="117" t="s">
        <v>38</v>
      </c>
      <c r="D8" s="62" t="s">
        <v>39</v>
      </c>
      <c r="E8" s="63" t="s">
        <v>40</v>
      </c>
      <c r="F8" s="117" t="s">
        <v>41</v>
      </c>
      <c r="G8" s="117">
        <v>1</v>
      </c>
      <c r="H8" s="117">
        <v>3</v>
      </c>
      <c r="I8" s="133">
        <f>G8*H8</f>
        <v>3</v>
      </c>
      <c r="J8" s="120" t="s">
        <v>42</v>
      </c>
      <c r="K8" s="64" t="s">
        <v>43</v>
      </c>
      <c r="L8" s="98" t="s">
        <v>44</v>
      </c>
      <c r="M8" s="99">
        <f>+Controles!C14</f>
        <v>85</v>
      </c>
      <c r="N8" s="117">
        <v>1</v>
      </c>
      <c r="O8" s="117">
        <v>3</v>
      </c>
      <c r="P8" s="130">
        <f t="shared" ref="P8" si="0">N8*O8</f>
        <v>3</v>
      </c>
      <c r="Q8" s="117" t="s">
        <v>42</v>
      </c>
      <c r="R8" s="65" t="s">
        <v>45</v>
      </c>
      <c r="S8" s="66" t="s">
        <v>46</v>
      </c>
      <c r="T8" s="102">
        <v>1</v>
      </c>
      <c r="U8" s="67">
        <v>42517</v>
      </c>
      <c r="V8" s="62">
        <v>8</v>
      </c>
      <c r="W8" s="65" t="s">
        <v>47</v>
      </c>
      <c r="X8" s="65"/>
      <c r="Y8" s="68"/>
      <c r="Z8" s="68"/>
      <c r="AA8" s="68"/>
      <c r="AB8" s="69"/>
    </row>
    <row r="9" spans="1:28" ht="114" customHeight="1" thickBot="1" x14ac:dyDescent="0.3">
      <c r="A9" s="115"/>
      <c r="B9" s="118"/>
      <c r="C9" s="118"/>
      <c r="D9" s="70" t="s">
        <v>48</v>
      </c>
      <c r="E9" s="71" t="s">
        <v>49</v>
      </c>
      <c r="F9" s="118"/>
      <c r="G9" s="118"/>
      <c r="H9" s="118"/>
      <c r="I9" s="134"/>
      <c r="J9" s="121"/>
      <c r="K9" s="70" t="s">
        <v>50</v>
      </c>
      <c r="L9" s="94" t="s">
        <v>51</v>
      </c>
      <c r="M9" s="96">
        <f>+Controles!D14</f>
        <v>90</v>
      </c>
      <c r="N9" s="118"/>
      <c r="O9" s="118"/>
      <c r="P9" s="131"/>
      <c r="Q9" s="118"/>
      <c r="R9" s="72" t="s">
        <v>51</v>
      </c>
      <c r="S9" s="72" t="s">
        <v>52</v>
      </c>
      <c r="T9" s="102">
        <v>1</v>
      </c>
      <c r="U9" s="72" t="s">
        <v>53</v>
      </c>
      <c r="V9" s="72" t="s">
        <v>54</v>
      </c>
      <c r="W9" s="72" t="s">
        <v>47</v>
      </c>
      <c r="X9" s="72"/>
      <c r="Y9" s="73"/>
      <c r="Z9" s="73"/>
      <c r="AA9" s="73"/>
      <c r="AB9" s="74"/>
    </row>
    <row r="10" spans="1:28" ht="99" customHeight="1" thickBot="1" x14ac:dyDescent="0.3">
      <c r="A10" s="115"/>
      <c r="B10" s="118"/>
      <c r="C10" s="118"/>
      <c r="D10" s="70" t="s">
        <v>55</v>
      </c>
      <c r="E10" s="71"/>
      <c r="F10" s="118"/>
      <c r="G10" s="118"/>
      <c r="H10" s="118"/>
      <c r="I10" s="134"/>
      <c r="J10" s="121"/>
      <c r="K10" s="112" t="s">
        <v>227</v>
      </c>
      <c r="L10" s="108" t="s">
        <v>44</v>
      </c>
      <c r="M10" s="109">
        <v>90</v>
      </c>
      <c r="N10" s="118"/>
      <c r="O10" s="118"/>
      <c r="P10" s="131"/>
      <c r="Q10" s="118"/>
      <c r="R10" s="72"/>
      <c r="S10" s="72"/>
      <c r="T10" s="72"/>
      <c r="U10" s="72"/>
      <c r="V10" s="72"/>
      <c r="W10" s="72"/>
      <c r="X10" s="72"/>
      <c r="Y10" s="73"/>
      <c r="Z10" s="73"/>
      <c r="AA10" s="73"/>
      <c r="AB10" s="74"/>
    </row>
    <row r="11" spans="1:28" ht="97.5" customHeight="1" x14ac:dyDescent="0.25">
      <c r="A11" s="115"/>
      <c r="B11" s="118"/>
      <c r="C11" s="118"/>
      <c r="D11" s="70" t="s">
        <v>56</v>
      </c>
      <c r="E11" s="76"/>
      <c r="F11" s="118"/>
      <c r="G11" s="118"/>
      <c r="H11" s="118"/>
      <c r="I11" s="134"/>
      <c r="J11" s="121"/>
      <c r="K11" s="104"/>
      <c r="L11" s="103"/>
      <c r="M11" s="96">
        <f>+Controles!F14</f>
        <v>0</v>
      </c>
      <c r="N11" s="118"/>
      <c r="O11" s="118"/>
      <c r="P11" s="131"/>
      <c r="Q11" s="118"/>
      <c r="R11" s="72"/>
      <c r="S11" s="72"/>
      <c r="T11" s="72"/>
      <c r="U11" s="72"/>
      <c r="V11" s="72"/>
      <c r="W11" s="72"/>
      <c r="X11" s="72"/>
      <c r="Y11" s="73"/>
      <c r="Z11" s="73"/>
      <c r="AA11" s="73"/>
      <c r="AB11" s="74"/>
    </row>
    <row r="12" spans="1:28" ht="99" customHeight="1" thickBot="1" x14ac:dyDescent="0.3">
      <c r="A12" s="116"/>
      <c r="B12" s="119"/>
      <c r="C12" s="119"/>
      <c r="D12" s="111" t="s">
        <v>226</v>
      </c>
      <c r="F12" s="119"/>
      <c r="G12" s="119"/>
      <c r="H12" s="119"/>
      <c r="I12" s="135"/>
      <c r="J12" s="122"/>
      <c r="K12" s="112"/>
      <c r="L12" s="95"/>
      <c r="M12" s="97">
        <f>+Controles!G14</f>
        <v>0</v>
      </c>
      <c r="N12" s="119"/>
      <c r="O12" s="119"/>
      <c r="P12" s="132"/>
      <c r="Q12" s="119"/>
      <c r="R12" s="78"/>
      <c r="S12" s="78"/>
      <c r="T12" s="78"/>
      <c r="U12" s="78"/>
      <c r="V12" s="78"/>
      <c r="W12" s="78"/>
      <c r="X12" s="78"/>
      <c r="Y12" s="79"/>
      <c r="Z12" s="79"/>
      <c r="AA12" s="79"/>
      <c r="AB12" s="80"/>
    </row>
    <row r="13" spans="1:28" ht="132.75" customHeight="1" x14ac:dyDescent="0.25">
      <c r="A13" s="114">
        <v>2</v>
      </c>
      <c r="B13" s="117" t="s">
        <v>37</v>
      </c>
      <c r="C13" s="136" t="s">
        <v>58</v>
      </c>
      <c r="D13" s="87" t="s">
        <v>228</v>
      </c>
      <c r="E13" s="63" t="s">
        <v>40</v>
      </c>
      <c r="F13" s="117" t="s">
        <v>41</v>
      </c>
      <c r="G13" s="117">
        <v>1</v>
      </c>
      <c r="H13" s="117">
        <v>2</v>
      </c>
      <c r="I13" s="133">
        <f>G13*H13</f>
        <v>2</v>
      </c>
      <c r="J13" s="120" t="s">
        <v>42</v>
      </c>
      <c r="K13" s="87" t="s">
        <v>59</v>
      </c>
      <c r="L13" s="81" t="s">
        <v>44</v>
      </c>
      <c r="M13" s="99">
        <f>+Controles!C28</f>
        <v>85</v>
      </c>
      <c r="N13" s="117">
        <v>1</v>
      </c>
      <c r="O13" s="117">
        <v>2</v>
      </c>
      <c r="P13" s="130">
        <f>N13*O13</f>
        <v>2</v>
      </c>
      <c r="Q13" s="117" t="s">
        <v>42</v>
      </c>
      <c r="R13" s="65" t="s">
        <v>60</v>
      </c>
      <c r="S13" s="66" t="s">
        <v>61</v>
      </c>
      <c r="T13" s="62">
        <v>1</v>
      </c>
      <c r="U13" s="67" t="s">
        <v>62</v>
      </c>
      <c r="V13" s="62" t="s">
        <v>54</v>
      </c>
      <c r="W13" s="65" t="s">
        <v>63</v>
      </c>
      <c r="X13" s="65"/>
      <c r="Y13" s="68"/>
      <c r="Z13" s="68"/>
      <c r="AA13" s="68"/>
      <c r="AB13" s="69"/>
    </row>
    <row r="14" spans="1:28" ht="78.75" customHeight="1" x14ac:dyDescent="0.25">
      <c r="A14" s="115"/>
      <c r="B14" s="118"/>
      <c r="C14" s="137"/>
      <c r="D14" s="90" t="s">
        <v>64</v>
      </c>
      <c r="E14" s="71"/>
      <c r="F14" s="118"/>
      <c r="G14" s="118"/>
      <c r="H14" s="118"/>
      <c r="I14" s="134"/>
      <c r="J14" s="121"/>
      <c r="K14" s="81"/>
      <c r="L14" s="81"/>
      <c r="M14" s="96">
        <f>+Controles!D28</f>
        <v>0</v>
      </c>
      <c r="N14" s="118"/>
      <c r="O14" s="118"/>
      <c r="P14" s="131"/>
      <c r="Q14" s="118"/>
      <c r="R14" s="72"/>
      <c r="S14" s="72"/>
      <c r="T14" s="72"/>
      <c r="U14" s="72"/>
      <c r="V14" s="72"/>
      <c r="W14" s="72"/>
      <c r="X14" s="72"/>
      <c r="Y14" s="73"/>
      <c r="Z14" s="73"/>
      <c r="AA14" s="73"/>
      <c r="AB14" s="74"/>
    </row>
    <row r="15" spans="1:28" ht="85.5" customHeight="1" x14ac:dyDescent="0.25">
      <c r="A15" s="115"/>
      <c r="B15" s="118"/>
      <c r="C15" s="137"/>
      <c r="D15" s="113"/>
      <c r="E15" s="71"/>
      <c r="F15" s="118"/>
      <c r="G15" s="118"/>
      <c r="H15" s="118"/>
      <c r="I15" s="134"/>
      <c r="J15" s="121"/>
      <c r="K15" s="81"/>
      <c r="L15" s="81"/>
      <c r="M15" s="96">
        <f>+Controles!E28</f>
        <v>0</v>
      </c>
      <c r="N15" s="118"/>
      <c r="O15" s="118"/>
      <c r="P15" s="131"/>
      <c r="Q15" s="118"/>
      <c r="R15" s="72"/>
      <c r="S15" s="72"/>
      <c r="T15" s="72"/>
      <c r="U15" s="72"/>
      <c r="V15" s="72"/>
      <c r="W15" s="72"/>
      <c r="X15" s="72"/>
      <c r="Y15" s="73"/>
      <c r="Z15" s="73"/>
      <c r="AA15" s="73"/>
      <c r="AB15" s="74"/>
    </row>
    <row r="16" spans="1:28" ht="31.5" customHeight="1" x14ac:dyDescent="0.25">
      <c r="A16" s="115"/>
      <c r="B16" s="118"/>
      <c r="C16" s="137"/>
      <c r="D16" s="110"/>
      <c r="E16" s="71"/>
      <c r="F16" s="118"/>
      <c r="G16" s="118"/>
      <c r="H16" s="118"/>
      <c r="I16" s="134"/>
      <c r="J16" s="121"/>
      <c r="L16" s="81"/>
      <c r="M16" s="96">
        <f>+Controles!F28</f>
        <v>0</v>
      </c>
      <c r="N16" s="118"/>
      <c r="O16" s="118"/>
      <c r="P16" s="131"/>
      <c r="Q16" s="118"/>
      <c r="R16" s="72"/>
      <c r="S16" s="72"/>
      <c r="T16" s="72"/>
      <c r="U16" s="72"/>
      <c r="V16" s="72"/>
      <c r="W16" s="72"/>
      <c r="X16" s="72"/>
      <c r="Y16" s="73"/>
      <c r="Z16" s="73"/>
      <c r="AA16" s="73"/>
      <c r="AB16" s="74"/>
    </row>
    <row r="17" spans="1:28" ht="31.5" customHeight="1" thickBot="1" x14ac:dyDescent="0.3">
      <c r="A17" s="116"/>
      <c r="B17" s="119"/>
      <c r="C17" s="138"/>
      <c r="D17" s="52" t="s">
        <v>57</v>
      </c>
      <c r="F17" s="119"/>
      <c r="G17" s="119"/>
      <c r="H17" s="119"/>
      <c r="I17" s="135"/>
      <c r="J17" s="122"/>
      <c r="K17" s="77"/>
      <c r="L17" s="95"/>
      <c r="M17" s="97">
        <f>+Controles!G28</f>
        <v>0</v>
      </c>
      <c r="N17" s="119"/>
      <c r="O17" s="119"/>
      <c r="P17" s="132"/>
      <c r="Q17" s="119"/>
      <c r="R17" s="78"/>
      <c r="S17" s="78"/>
      <c r="T17" s="78"/>
      <c r="U17" s="78"/>
      <c r="V17" s="78"/>
      <c r="W17" s="78"/>
      <c r="X17" s="78"/>
      <c r="Y17" s="79"/>
      <c r="Z17" s="79"/>
      <c r="AA17" s="79"/>
      <c r="AB17" s="80"/>
    </row>
    <row r="18" spans="1:28" ht="149.25" customHeight="1" thickBot="1" x14ac:dyDescent="0.3">
      <c r="A18" s="115">
        <v>3</v>
      </c>
      <c r="B18" s="139" t="s">
        <v>37</v>
      </c>
      <c r="C18" s="118" t="s">
        <v>65</v>
      </c>
      <c r="D18" s="87" t="s">
        <v>66</v>
      </c>
      <c r="E18" s="89" t="s">
        <v>49</v>
      </c>
      <c r="F18" s="118" t="s">
        <v>49</v>
      </c>
      <c r="G18" s="118">
        <v>2</v>
      </c>
      <c r="H18" s="118">
        <v>1</v>
      </c>
      <c r="I18" s="134">
        <f>+G18*H18</f>
        <v>2</v>
      </c>
      <c r="J18" s="120" t="s">
        <v>42</v>
      </c>
      <c r="K18" s="75" t="s">
        <v>67</v>
      </c>
      <c r="L18" s="94" t="s">
        <v>44</v>
      </c>
      <c r="M18" s="96">
        <f>+Controles!C42</f>
        <v>85</v>
      </c>
      <c r="N18" s="118">
        <v>2</v>
      </c>
      <c r="O18" s="118">
        <v>1</v>
      </c>
      <c r="P18" s="131">
        <v>2</v>
      </c>
      <c r="Q18" s="118" t="s">
        <v>42</v>
      </c>
      <c r="R18" s="72" t="s">
        <v>68</v>
      </c>
      <c r="S18" s="72" t="s">
        <v>69</v>
      </c>
      <c r="T18" s="94" t="s">
        <v>70</v>
      </c>
      <c r="U18" s="94" t="s">
        <v>71</v>
      </c>
      <c r="V18" s="94" t="s">
        <v>72</v>
      </c>
      <c r="W18" s="94" t="s">
        <v>73</v>
      </c>
      <c r="X18" s="72"/>
      <c r="Y18" s="73"/>
      <c r="Z18" s="73"/>
      <c r="AA18" s="73"/>
      <c r="AB18" s="74"/>
    </row>
    <row r="19" spans="1:28" ht="66" customHeight="1" x14ac:dyDescent="0.25">
      <c r="A19" s="115"/>
      <c r="B19" s="140"/>
      <c r="C19" s="118"/>
      <c r="D19" s="88" t="s">
        <v>74</v>
      </c>
      <c r="E19" s="89"/>
      <c r="F19" s="118"/>
      <c r="G19" s="118"/>
      <c r="H19" s="118"/>
      <c r="I19" s="134"/>
      <c r="J19" s="121"/>
      <c r="K19" s="75"/>
      <c r="L19" s="94"/>
      <c r="M19" s="96">
        <f>+Controles!D42</f>
        <v>85</v>
      </c>
      <c r="N19" s="118"/>
      <c r="O19" s="118"/>
      <c r="P19" s="131"/>
      <c r="Q19" s="118"/>
      <c r="R19" s="72"/>
      <c r="S19" s="72"/>
      <c r="T19" s="72"/>
      <c r="U19" s="72"/>
      <c r="V19" s="72"/>
      <c r="W19" s="72"/>
      <c r="X19" s="72"/>
      <c r="Y19" s="73"/>
      <c r="Z19" s="73"/>
      <c r="AA19" s="73"/>
      <c r="AB19" s="74"/>
    </row>
    <row r="20" spans="1:28" ht="82.5" customHeight="1" x14ac:dyDescent="0.25">
      <c r="A20" s="115"/>
      <c r="B20" s="140"/>
      <c r="C20" s="118"/>
      <c r="D20" s="105" t="s">
        <v>75</v>
      </c>
      <c r="E20" s="76"/>
      <c r="F20" s="118"/>
      <c r="G20" s="118"/>
      <c r="H20" s="118"/>
      <c r="I20" s="134"/>
      <c r="J20" s="121"/>
      <c r="L20" s="94"/>
      <c r="M20" s="96">
        <f>+Controles!F42</f>
        <v>0</v>
      </c>
      <c r="N20" s="118"/>
      <c r="O20" s="118"/>
      <c r="P20" s="131"/>
      <c r="Q20" s="118"/>
      <c r="R20" s="72"/>
      <c r="S20" s="72"/>
      <c r="T20" s="72"/>
      <c r="U20" s="72"/>
      <c r="V20" s="72"/>
      <c r="W20" s="72"/>
      <c r="X20" s="72"/>
      <c r="Y20" s="73"/>
      <c r="Z20" s="73"/>
      <c r="AA20" s="73"/>
      <c r="AB20" s="74"/>
    </row>
    <row r="21" spans="1:28" ht="31.5" customHeight="1" thickBot="1" x14ac:dyDescent="0.3">
      <c r="A21" s="116"/>
      <c r="B21" s="141"/>
      <c r="C21" s="119"/>
      <c r="D21" s="107"/>
      <c r="F21" s="119"/>
      <c r="G21" s="119"/>
      <c r="H21" s="119"/>
      <c r="I21" s="135"/>
      <c r="J21" s="121"/>
      <c r="K21" s="77"/>
      <c r="L21" s="95"/>
      <c r="M21" s="97">
        <f>+Controles!G42</f>
        <v>0</v>
      </c>
      <c r="N21" s="119"/>
      <c r="O21" s="119"/>
      <c r="P21" s="132"/>
      <c r="Q21" s="119"/>
      <c r="R21" s="78"/>
      <c r="S21" s="78"/>
      <c r="T21" s="78"/>
      <c r="U21" s="78"/>
      <c r="V21" s="78"/>
      <c r="W21" s="78"/>
      <c r="X21" s="78"/>
      <c r="Y21" s="79"/>
      <c r="Z21" s="79"/>
      <c r="AA21" s="79"/>
      <c r="AB21" s="80"/>
    </row>
    <row r="22" spans="1:28" x14ac:dyDescent="0.25">
      <c r="A22" s="114">
        <v>4</v>
      </c>
      <c r="B22" s="117" t="s">
        <v>37</v>
      </c>
      <c r="C22" s="117"/>
      <c r="D22" s="106"/>
      <c r="E22" s="82"/>
      <c r="F22" s="117"/>
      <c r="G22" s="117"/>
      <c r="H22" s="117"/>
      <c r="I22" s="133">
        <f t="shared" ref="I22" si="1">G22*H22</f>
        <v>0</v>
      </c>
      <c r="J22" s="117"/>
      <c r="K22" s="83"/>
      <c r="L22" s="98"/>
      <c r="M22" s="99">
        <f>+Controles!C56</f>
        <v>0</v>
      </c>
      <c r="N22" s="117"/>
      <c r="O22" s="117"/>
      <c r="P22" s="130">
        <f t="shared" ref="P22" si="2">N22*O22</f>
        <v>0</v>
      </c>
      <c r="Q22" s="117"/>
      <c r="R22" s="65"/>
      <c r="S22" s="62"/>
      <c r="T22" s="62"/>
      <c r="U22" s="67"/>
      <c r="V22" s="62"/>
      <c r="W22" s="65"/>
      <c r="X22" s="65"/>
      <c r="Y22" s="68"/>
      <c r="Z22" s="68"/>
      <c r="AA22" s="68"/>
      <c r="AB22" s="69"/>
    </row>
    <row r="23" spans="1:28" ht="83.25" customHeight="1" x14ac:dyDescent="0.25">
      <c r="A23" s="115"/>
      <c r="B23" s="118"/>
      <c r="C23" s="118"/>
      <c r="D23" s="70"/>
      <c r="E23" s="76"/>
      <c r="F23" s="118"/>
      <c r="G23" s="118"/>
      <c r="H23" s="118"/>
      <c r="I23" s="134"/>
      <c r="J23" s="118"/>
      <c r="K23" s="75"/>
      <c r="L23" s="94"/>
      <c r="M23" s="96">
        <f>+Controles!D56</f>
        <v>0</v>
      </c>
      <c r="N23" s="118"/>
      <c r="O23" s="118"/>
      <c r="P23" s="131"/>
      <c r="Q23" s="118"/>
      <c r="R23" s="72"/>
      <c r="S23" s="72"/>
      <c r="T23" s="72"/>
      <c r="U23" s="72"/>
      <c r="V23" s="72"/>
      <c r="W23" s="72"/>
      <c r="X23" s="72"/>
      <c r="Y23" s="73"/>
      <c r="Z23" s="73"/>
      <c r="AA23" s="73"/>
      <c r="AB23" s="74"/>
    </row>
    <row r="24" spans="1:28" ht="98.25" customHeight="1" thickBot="1" x14ac:dyDescent="0.3">
      <c r="A24" s="115"/>
      <c r="B24" s="118"/>
      <c r="C24" s="118"/>
      <c r="D24" s="84"/>
      <c r="E24" s="76"/>
      <c r="F24" s="118"/>
      <c r="G24" s="118"/>
      <c r="H24" s="118"/>
      <c r="I24" s="134"/>
      <c r="J24" s="118"/>
      <c r="K24" s="75"/>
      <c r="L24" s="94"/>
      <c r="M24" s="96">
        <f>+Controles!E56</f>
        <v>0</v>
      </c>
      <c r="N24" s="118"/>
      <c r="O24" s="118"/>
      <c r="P24" s="131"/>
      <c r="Q24" s="118"/>
      <c r="R24" s="72"/>
      <c r="S24" s="72"/>
      <c r="T24" s="72"/>
      <c r="U24" s="72"/>
      <c r="V24" s="72"/>
      <c r="W24" s="72"/>
      <c r="X24" s="72"/>
      <c r="Y24" s="73"/>
      <c r="Z24" s="73"/>
      <c r="AA24" s="73"/>
      <c r="AB24" s="74"/>
    </row>
    <row r="25" spans="1:28" ht="31.5" customHeight="1" x14ac:dyDescent="0.25">
      <c r="A25" s="115"/>
      <c r="B25" s="118"/>
      <c r="C25" s="118"/>
      <c r="D25" s="94"/>
      <c r="E25" s="76"/>
      <c r="F25" s="118"/>
      <c r="G25" s="118"/>
      <c r="H25" s="118"/>
      <c r="I25" s="134"/>
      <c r="J25" s="118"/>
      <c r="K25" s="75"/>
      <c r="L25" s="94"/>
      <c r="M25" s="96">
        <f>+Controles!F56</f>
        <v>0</v>
      </c>
      <c r="N25" s="118"/>
      <c r="O25" s="118"/>
      <c r="P25" s="131"/>
      <c r="Q25" s="118"/>
      <c r="R25" s="72"/>
      <c r="S25" s="72"/>
      <c r="T25" s="72"/>
      <c r="U25" s="72"/>
      <c r="V25" s="72"/>
      <c r="W25" s="72"/>
      <c r="X25" s="72"/>
      <c r="Y25" s="73"/>
      <c r="Z25" s="73"/>
      <c r="AA25" s="73"/>
      <c r="AB25" s="74"/>
    </row>
    <row r="26" spans="1:28" ht="31.5" customHeight="1" thickBot="1" x14ac:dyDescent="0.3">
      <c r="A26" s="116"/>
      <c r="B26" s="119"/>
      <c r="C26" s="119"/>
      <c r="D26" s="52" t="s">
        <v>57</v>
      </c>
      <c r="F26" s="119"/>
      <c r="G26" s="119"/>
      <c r="H26" s="119"/>
      <c r="I26" s="135"/>
      <c r="J26" s="119"/>
      <c r="K26" s="77"/>
      <c r="L26" s="95"/>
      <c r="M26" s="97">
        <f>+Controles!G56</f>
        <v>0</v>
      </c>
      <c r="N26" s="119"/>
      <c r="O26" s="119"/>
      <c r="P26" s="132"/>
      <c r="Q26" s="119"/>
      <c r="R26" s="78"/>
      <c r="S26" s="78"/>
      <c r="T26" s="78"/>
      <c r="U26" s="78"/>
      <c r="V26" s="78"/>
      <c r="W26" s="78"/>
      <c r="X26" s="78"/>
      <c r="Y26" s="79"/>
      <c r="Z26" s="79"/>
      <c r="AA26" s="79"/>
      <c r="AB26" s="80"/>
    </row>
    <row r="27" spans="1:28" ht="31.5" customHeight="1" x14ac:dyDescent="0.25">
      <c r="A27" s="114">
        <v>5</v>
      </c>
      <c r="B27" s="117"/>
      <c r="C27" s="117"/>
      <c r="D27" s="98"/>
      <c r="E27" s="82"/>
      <c r="F27" s="117"/>
      <c r="G27" s="117"/>
      <c r="H27" s="117"/>
      <c r="I27" s="133">
        <f t="shared" ref="I27" si="3">G27*H27</f>
        <v>0</v>
      </c>
      <c r="J27" s="117"/>
      <c r="K27" s="83"/>
      <c r="L27" s="98"/>
      <c r="M27" s="99">
        <f>+Controles!C70</f>
        <v>0</v>
      </c>
      <c r="N27" s="117"/>
      <c r="O27" s="117"/>
      <c r="P27" s="130">
        <f t="shared" ref="P27" si="4">N27*O27</f>
        <v>0</v>
      </c>
      <c r="Q27" s="117"/>
      <c r="R27" s="65"/>
      <c r="S27" s="65"/>
      <c r="T27" s="65"/>
      <c r="U27" s="65"/>
      <c r="V27" s="65"/>
      <c r="W27" s="65"/>
      <c r="X27" s="65"/>
      <c r="Y27" s="68"/>
      <c r="Z27" s="68"/>
      <c r="AA27" s="68"/>
      <c r="AB27" s="69"/>
    </row>
    <row r="28" spans="1:28" ht="31.5" customHeight="1" x14ac:dyDescent="0.25">
      <c r="A28" s="115"/>
      <c r="B28" s="118"/>
      <c r="C28" s="118"/>
      <c r="D28" s="94"/>
      <c r="E28" s="76"/>
      <c r="F28" s="118"/>
      <c r="G28" s="118"/>
      <c r="H28" s="118"/>
      <c r="I28" s="134"/>
      <c r="J28" s="118"/>
      <c r="K28" s="75"/>
      <c r="L28" s="94"/>
      <c r="M28" s="96">
        <f>+Controles!D70</f>
        <v>0</v>
      </c>
      <c r="N28" s="118"/>
      <c r="O28" s="118"/>
      <c r="P28" s="131"/>
      <c r="Q28" s="118"/>
      <c r="R28" s="72"/>
      <c r="S28" s="72"/>
      <c r="T28" s="72"/>
      <c r="U28" s="72"/>
      <c r="V28" s="72"/>
      <c r="W28" s="72"/>
      <c r="X28" s="72"/>
      <c r="Y28" s="73"/>
      <c r="Z28" s="73"/>
      <c r="AA28" s="73"/>
      <c r="AB28" s="74"/>
    </row>
    <row r="29" spans="1:28" ht="31.5" customHeight="1" x14ac:dyDescent="0.25">
      <c r="A29" s="115"/>
      <c r="B29" s="118"/>
      <c r="C29" s="118"/>
      <c r="D29" s="94"/>
      <c r="E29" s="76"/>
      <c r="F29" s="118"/>
      <c r="G29" s="118"/>
      <c r="H29" s="118"/>
      <c r="I29" s="134"/>
      <c r="J29" s="118"/>
      <c r="K29" s="75"/>
      <c r="L29" s="94"/>
      <c r="M29" s="96">
        <f>+Controles!E70</f>
        <v>0</v>
      </c>
      <c r="N29" s="118"/>
      <c r="O29" s="118"/>
      <c r="P29" s="131"/>
      <c r="Q29" s="118"/>
      <c r="R29" s="72"/>
      <c r="S29" s="72"/>
      <c r="T29" s="72"/>
      <c r="U29" s="72"/>
      <c r="V29" s="72"/>
      <c r="W29" s="72"/>
      <c r="X29" s="72"/>
      <c r="Y29" s="73"/>
      <c r="Z29" s="73"/>
      <c r="AA29" s="73"/>
      <c r="AB29" s="74"/>
    </row>
    <row r="30" spans="1:28" ht="31.5" customHeight="1" x14ac:dyDescent="0.25">
      <c r="A30" s="115"/>
      <c r="B30" s="118"/>
      <c r="C30" s="118"/>
      <c r="D30" s="94"/>
      <c r="E30" s="76"/>
      <c r="F30" s="118"/>
      <c r="G30" s="118"/>
      <c r="H30" s="118"/>
      <c r="I30" s="134"/>
      <c r="J30" s="118"/>
      <c r="K30" s="75"/>
      <c r="L30" s="94"/>
      <c r="M30" s="96">
        <f>+Controles!F70</f>
        <v>0</v>
      </c>
      <c r="N30" s="118"/>
      <c r="O30" s="118"/>
      <c r="P30" s="131"/>
      <c r="Q30" s="118"/>
      <c r="R30" s="72"/>
      <c r="S30" s="72"/>
      <c r="T30" s="72"/>
      <c r="U30" s="72"/>
      <c r="V30" s="72"/>
      <c r="W30" s="72"/>
      <c r="X30" s="72"/>
      <c r="Y30" s="73"/>
      <c r="Z30" s="73"/>
      <c r="AA30" s="73"/>
      <c r="AB30" s="74"/>
    </row>
    <row r="31" spans="1:28" ht="31.5" customHeight="1" thickBot="1" x14ac:dyDescent="0.3">
      <c r="A31" s="116"/>
      <c r="B31" s="119"/>
      <c r="C31" s="119"/>
      <c r="D31" s="52" t="s">
        <v>57</v>
      </c>
      <c r="E31" s="85"/>
      <c r="F31" s="119"/>
      <c r="G31" s="119"/>
      <c r="H31" s="119"/>
      <c r="I31" s="135"/>
      <c r="J31" s="119"/>
      <c r="K31" s="77"/>
      <c r="L31" s="95"/>
      <c r="M31" s="97">
        <f>+Controles!G70</f>
        <v>0</v>
      </c>
      <c r="N31" s="119"/>
      <c r="O31" s="119"/>
      <c r="P31" s="132"/>
      <c r="Q31" s="119"/>
      <c r="R31" s="78"/>
      <c r="S31" s="78"/>
      <c r="T31" s="78"/>
      <c r="U31" s="78"/>
      <c r="V31" s="78"/>
      <c r="W31" s="78"/>
      <c r="X31" s="78"/>
      <c r="Y31" s="79"/>
      <c r="Z31" s="79"/>
      <c r="AA31" s="79"/>
      <c r="AB31" s="80"/>
    </row>
    <row r="32" spans="1:28" x14ac:dyDescent="0.25">
      <c r="A32" s="86"/>
    </row>
    <row r="33" spans="1:1" x14ac:dyDescent="0.25">
      <c r="A33" s="86"/>
    </row>
    <row r="34" spans="1:1" x14ac:dyDescent="0.25">
      <c r="A34" s="86"/>
    </row>
    <row r="35" spans="1:1" x14ac:dyDescent="0.25">
      <c r="A35" s="86"/>
    </row>
    <row r="36" spans="1:1" x14ac:dyDescent="0.25">
      <c r="A36" s="86"/>
    </row>
    <row r="37" spans="1:1" x14ac:dyDescent="0.25">
      <c r="A37" s="86"/>
    </row>
    <row r="38" spans="1:1" x14ac:dyDescent="0.25">
      <c r="A38" s="86"/>
    </row>
    <row r="39" spans="1:1" x14ac:dyDescent="0.25">
      <c r="A39" s="86"/>
    </row>
    <row r="40" spans="1:1" x14ac:dyDescent="0.25">
      <c r="A40" s="86"/>
    </row>
    <row r="41" spans="1:1" x14ac:dyDescent="0.25">
      <c r="A41" s="86"/>
    </row>
    <row r="42" spans="1:1" x14ac:dyDescent="0.25">
      <c r="A42" s="86"/>
    </row>
    <row r="43" spans="1:1" x14ac:dyDescent="0.25">
      <c r="A43" s="86"/>
    </row>
    <row r="44" spans="1:1" x14ac:dyDescent="0.25">
      <c r="A44" s="86"/>
    </row>
    <row r="45" spans="1:1" x14ac:dyDescent="0.25">
      <c r="A45" s="86"/>
    </row>
    <row r="46" spans="1:1" x14ac:dyDescent="0.25">
      <c r="A46" s="86"/>
    </row>
    <row r="47" spans="1:1" x14ac:dyDescent="0.25">
      <c r="A47" s="86"/>
    </row>
    <row r="48" spans="1:1" x14ac:dyDescent="0.25">
      <c r="A48" s="86"/>
    </row>
    <row r="49" spans="1:1" x14ac:dyDescent="0.25">
      <c r="A49" s="86"/>
    </row>
    <row r="50" spans="1:1" x14ac:dyDescent="0.25">
      <c r="A50" s="86"/>
    </row>
    <row r="51" spans="1:1" x14ac:dyDescent="0.25">
      <c r="A51" s="86"/>
    </row>
    <row r="52" spans="1:1" x14ac:dyDescent="0.25">
      <c r="A52" s="86"/>
    </row>
    <row r="53" spans="1:1" x14ac:dyDescent="0.25">
      <c r="A53" s="86"/>
    </row>
    <row r="54" spans="1:1" x14ac:dyDescent="0.25">
      <c r="A54" s="86"/>
    </row>
    <row r="55" spans="1:1" x14ac:dyDescent="0.25">
      <c r="A55" s="86"/>
    </row>
    <row r="56" spans="1:1" x14ac:dyDescent="0.25">
      <c r="A56" s="86"/>
    </row>
    <row r="57" spans="1:1" x14ac:dyDescent="0.25">
      <c r="A57" s="86"/>
    </row>
    <row r="58" spans="1:1" x14ac:dyDescent="0.25">
      <c r="A58" s="86"/>
    </row>
    <row r="59" spans="1:1" x14ac:dyDescent="0.25">
      <c r="A59" s="86"/>
    </row>
    <row r="60" spans="1:1" x14ac:dyDescent="0.25">
      <c r="A60" s="86"/>
    </row>
    <row r="61" spans="1:1" x14ac:dyDescent="0.25">
      <c r="A61" s="86"/>
    </row>
    <row r="62" spans="1:1" x14ac:dyDescent="0.25">
      <c r="A62" s="86"/>
    </row>
    <row r="63" spans="1:1" x14ac:dyDescent="0.25">
      <c r="A63" s="86"/>
    </row>
    <row r="64" spans="1:1" x14ac:dyDescent="0.25">
      <c r="A64" s="86"/>
    </row>
    <row r="65" spans="1:1" x14ac:dyDescent="0.25">
      <c r="A65" s="86"/>
    </row>
  </sheetData>
  <sheetProtection formatColumns="0" insertColumns="0" insertRows="0" insertHyperlinks="0" deleteColumns="0" deleteRows="0"/>
  <mergeCells count="75">
    <mergeCell ref="D1:X2"/>
    <mergeCell ref="D3:X3"/>
    <mergeCell ref="D4:X4"/>
    <mergeCell ref="A6:F6"/>
    <mergeCell ref="Y1:Z1"/>
    <mergeCell ref="Y2:Z2"/>
    <mergeCell ref="Y3:Z3"/>
    <mergeCell ref="Y4:Z4"/>
    <mergeCell ref="R6:W6"/>
    <mergeCell ref="X6:AB6"/>
    <mergeCell ref="G6:J6"/>
    <mergeCell ref="K6:M6"/>
    <mergeCell ref="A5:AB5"/>
    <mergeCell ref="Q18:Q21"/>
    <mergeCell ref="N18:N21"/>
    <mergeCell ref="O18:O21"/>
    <mergeCell ref="P18:P21"/>
    <mergeCell ref="A22:A26"/>
    <mergeCell ref="B18:B21"/>
    <mergeCell ref="B22:B26"/>
    <mergeCell ref="C22:C26"/>
    <mergeCell ref="P22:P26"/>
    <mergeCell ref="A18:A21"/>
    <mergeCell ref="O13:O17"/>
    <mergeCell ref="N8:N12"/>
    <mergeCell ref="O8:O12"/>
    <mergeCell ref="B13:B17"/>
    <mergeCell ref="F22:F26"/>
    <mergeCell ref="F18:F21"/>
    <mergeCell ref="O22:O26"/>
    <mergeCell ref="F8:F12"/>
    <mergeCell ref="B8:B12"/>
    <mergeCell ref="J13:J17"/>
    <mergeCell ref="H13:H17"/>
    <mergeCell ref="G18:G21"/>
    <mergeCell ref="H18:H21"/>
    <mergeCell ref="I18:I21"/>
    <mergeCell ref="J18:J21"/>
    <mergeCell ref="C18:C21"/>
    <mergeCell ref="C13:C17"/>
    <mergeCell ref="B27:B31"/>
    <mergeCell ref="J27:J31"/>
    <mergeCell ref="H27:H31"/>
    <mergeCell ref="I27:I31"/>
    <mergeCell ref="C27:C31"/>
    <mergeCell ref="F27:F31"/>
    <mergeCell ref="G27:G31"/>
    <mergeCell ref="N27:N31"/>
    <mergeCell ref="H22:H26"/>
    <mergeCell ref="G13:G17"/>
    <mergeCell ref="G8:G12"/>
    <mergeCell ref="H8:H12"/>
    <mergeCell ref="I8:I12"/>
    <mergeCell ref="I13:I17"/>
    <mergeCell ref="N13:N17"/>
    <mergeCell ref="I22:I26"/>
    <mergeCell ref="J22:J26"/>
    <mergeCell ref="N22:N26"/>
    <mergeCell ref="G22:G26"/>
    <mergeCell ref="A27:A31"/>
    <mergeCell ref="Q22:Q26"/>
    <mergeCell ref="J8:J12"/>
    <mergeCell ref="Q27:Q31"/>
    <mergeCell ref="A1:C4"/>
    <mergeCell ref="A8:A12"/>
    <mergeCell ref="A13:A17"/>
    <mergeCell ref="N6:Q6"/>
    <mergeCell ref="Q8:Q12"/>
    <mergeCell ref="Q13:Q17"/>
    <mergeCell ref="P8:P12"/>
    <mergeCell ref="P13:P17"/>
    <mergeCell ref="C8:C12"/>
    <mergeCell ref="F13:F17"/>
    <mergeCell ref="O27:O31"/>
    <mergeCell ref="P27:P31"/>
  </mergeCells>
  <pageMargins left="0.7" right="0.7" top="0.75" bottom="0.75" header="0.3" footer="0.3"/>
  <pageSetup scale="39" orientation="landscape" r:id="rId1"/>
  <extLst>
    <ext xmlns:x14="http://schemas.microsoft.com/office/spreadsheetml/2009/9/main" uri="{78C0D931-6437-407d-A8EE-F0AAD7539E65}">
      <x14:conditionalFormattings>
        <x14:conditionalFormatting xmlns:xm="http://schemas.microsoft.com/office/excel/2006/main">
          <x14:cfRule type="cellIs" priority="41" operator="between" id="{E6B3191A-98D8-455D-A6F1-4923F5BA2893}">
            <xm:f>Hoja1!$B$28</xm:f>
            <xm:f>Hoja1!$B$28</xm:f>
            <x14:dxf>
              <fill>
                <patternFill>
                  <bgColor rgb="FF92D050"/>
                </patternFill>
              </fill>
            </x14:dxf>
          </x14:cfRule>
          <x14:cfRule type="cellIs" priority="42" operator="between" id="{7D97A75F-0D6E-4887-8E22-D640E542C89D}">
            <xm:f>Hoja1!$B$27</xm:f>
            <xm:f>Hoja1!$B$27</xm:f>
            <x14:dxf>
              <fill>
                <patternFill>
                  <bgColor rgb="FFFFFF00"/>
                </patternFill>
              </fill>
            </x14:dxf>
          </x14:cfRule>
          <x14:cfRule type="cellIs" priority="43" operator="between" id="{A807262F-294A-46A4-A436-6DA4023CEB51}">
            <xm:f>Hoja1!$B$26</xm:f>
            <xm:f>Hoja1!$B$26</xm:f>
            <x14:dxf>
              <fill>
                <patternFill>
                  <bgColor rgb="FFF99107"/>
                </patternFill>
              </fill>
            </x14:dxf>
          </x14:cfRule>
          <x14:cfRule type="cellIs" priority="44" operator="between" id="{1D3AA09A-3FD1-48C8-9189-B77AFD447806}">
            <xm:f>Hoja1!$B$25</xm:f>
            <xm:f>Hoja1!$B$25</xm:f>
            <x14:dxf>
              <fill>
                <patternFill>
                  <bgColor rgb="FFFF0000"/>
                </patternFill>
              </fill>
            </x14:dxf>
          </x14:cfRule>
          <xm:sqref>J8:J12 Q18:Q21</xm:sqref>
        </x14:conditionalFormatting>
        <x14:conditionalFormatting xmlns:xm="http://schemas.microsoft.com/office/excel/2006/main">
          <x14:cfRule type="cellIs" priority="37" operator="between" id="{9A752D14-EFF1-4377-89C0-60283340C703}">
            <xm:f>Hoja1!$B$28</xm:f>
            <xm:f>Hoja1!$B$28</xm:f>
            <x14:dxf>
              <fill>
                <patternFill>
                  <bgColor rgb="FF92D050"/>
                </patternFill>
              </fill>
            </x14:dxf>
          </x14:cfRule>
          <x14:cfRule type="cellIs" priority="38" operator="between" id="{0B82690A-564A-4B7C-A5E6-3B1F2A8F1A62}">
            <xm:f>Hoja1!$B$27</xm:f>
            <xm:f>Hoja1!$B$27</xm:f>
            <x14:dxf>
              <fill>
                <patternFill>
                  <bgColor rgb="FFFFFF00"/>
                </patternFill>
              </fill>
            </x14:dxf>
          </x14:cfRule>
          <x14:cfRule type="cellIs" priority="39" operator="between" id="{17F4FC49-4A5D-4514-86B2-EC07805A28B3}">
            <xm:f>Hoja1!$B$26</xm:f>
            <xm:f>Hoja1!$B$26</xm:f>
            <x14:dxf>
              <fill>
                <patternFill>
                  <bgColor rgb="FFF99107"/>
                </patternFill>
              </fill>
            </x14:dxf>
          </x14:cfRule>
          <x14:cfRule type="cellIs" priority="40" operator="between" id="{32703693-2DE1-475B-AF8B-49F5A97E98C8}">
            <xm:f>Hoja1!$B$25</xm:f>
            <xm:f>Hoja1!$B$25</xm:f>
            <x14:dxf>
              <fill>
                <patternFill>
                  <bgColor rgb="FFFF0000"/>
                </patternFill>
              </fill>
            </x14:dxf>
          </x14:cfRule>
          <xm:sqref>Q8:Q12</xm:sqref>
        </x14:conditionalFormatting>
        <x14:conditionalFormatting xmlns:xm="http://schemas.microsoft.com/office/excel/2006/main">
          <x14:cfRule type="cellIs" priority="33" operator="between" id="{F3F9EFBF-B669-4745-BD06-1EE325631A13}">
            <xm:f>Hoja1!$B$28</xm:f>
            <xm:f>Hoja1!$B$28</xm:f>
            <x14:dxf>
              <fill>
                <patternFill>
                  <bgColor rgb="FF92D050"/>
                </patternFill>
              </fill>
            </x14:dxf>
          </x14:cfRule>
          <x14:cfRule type="cellIs" priority="34" operator="between" id="{2CB60FBE-D388-457C-AC5C-70CCB5E59E0E}">
            <xm:f>Hoja1!$B$27</xm:f>
            <xm:f>Hoja1!$B$27</xm:f>
            <x14:dxf>
              <fill>
                <patternFill>
                  <bgColor rgb="FFFFFF00"/>
                </patternFill>
              </fill>
            </x14:dxf>
          </x14:cfRule>
          <x14:cfRule type="cellIs" priority="35" operator="between" id="{6DBE8087-FB58-4130-A5AB-752EB152487F}">
            <xm:f>Hoja1!$B$26</xm:f>
            <xm:f>Hoja1!$B$26</xm:f>
            <x14:dxf>
              <fill>
                <patternFill>
                  <bgColor rgb="FFF99107"/>
                </patternFill>
              </fill>
            </x14:dxf>
          </x14:cfRule>
          <x14:cfRule type="cellIs" priority="36" operator="between" id="{8931F16F-DFBF-4514-BAF3-1A3C8363C0BD}">
            <xm:f>Hoja1!$B$25</xm:f>
            <xm:f>Hoja1!$B$25</xm:f>
            <x14:dxf>
              <fill>
                <patternFill>
                  <bgColor rgb="FFFF0000"/>
                </patternFill>
              </fill>
            </x14:dxf>
          </x14:cfRule>
          <xm:sqref>J13:J17</xm:sqref>
        </x14:conditionalFormatting>
        <x14:conditionalFormatting xmlns:xm="http://schemas.microsoft.com/office/excel/2006/main">
          <x14:cfRule type="cellIs" priority="29" operator="between" id="{4781F376-B33E-4EE1-A925-5BC6EEB9FDA3}">
            <xm:f>Hoja1!$B$28</xm:f>
            <xm:f>Hoja1!$B$28</xm:f>
            <x14:dxf>
              <fill>
                <patternFill>
                  <bgColor rgb="FF92D050"/>
                </patternFill>
              </fill>
            </x14:dxf>
          </x14:cfRule>
          <x14:cfRule type="cellIs" priority="30" operator="between" id="{BA40B9C4-62BB-4F7C-834A-310BC0D38B9F}">
            <xm:f>Hoja1!$B$27</xm:f>
            <xm:f>Hoja1!$B$27</xm:f>
            <x14:dxf>
              <fill>
                <patternFill>
                  <bgColor rgb="FFFFFF00"/>
                </patternFill>
              </fill>
            </x14:dxf>
          </x14:cfRule>
          <x14:cfRule type="cellIs" priority="31" operator="between" id="{7F6A67E0-9AC6-412B-96AF-069E6B9DCF5A}">
            <xm:f>Hoja1!$B$26</xm:f>
            <xm:f>Hoja1!$B$26</xm:f>
            <x14:dxf>
              <fill>
                <patternFill>
                  <bgColor rgb="FFF99107"/>
                </patternFill>
              </fill>
            </x14:dxf>
          </x14:cfRule>
          <x14:cfRule type="cellIs" priority="32" operator="between" id="{8BFD736D-519F-4C74-B217-884D0F561E70}">
            <xm:f>Hoja1!$B$25</xm:f>
            <xm:f>Hoja1!$B$25</xm:f>
            <x14:dxf>
              <fill>
                <patternFill>
                  <bgColor rgb="FFFF0000"/>
                </patternFill>
              </fill>
            </x14:dxf>
          </x14:cfRule>
          <xm:sqref>Q13:Q17</xm:sqref>
        </x14:conditionalFormatting>
        <x14:conditionalFormatting xmlns:xm="http://schemas.microsoft.com/office/excel/2006/main">
          <x14:cfRule type="cellIs" priority="17" operator="between" id="{879F68CB-4C87-498B-AB26-41D8260498DA}">
            <xm:f>Hoja1!$B$28</xm:f>
            <xm:f>Hoja1!$B$28</xm:f>
            <x14:dxf>
              <fill>
                <patternFill>
                  <bgColor rgb="FF92D050"/>
                </patternFill>
              </fill>
            </x14:dxf>
          </x14:cfRule>
          <x14:cfRule type="cellIs" priority="18" operator="between" id="{B5F4F489-CADF-43BD-92B5-9D21BE6828DB}">
            <xm:f>Hoja1!$B$27</xm:f>
            <xm:f>Hoja1!$B$27</xm:f>
            <x14:dxf>
              <fill>
                <patternFill>
                  <bgColor rgb="FFFFFF00"/>
                </patternFill>
              </fill>
            </x14:dxf>
          </x14:cfRule>
          <x14:cfRule type="cellIs" priority="19" operator="between" id="{3DCE658C-1F9B-428A-BBAF-743CFA2AACE6}">
            <xm:f>Hoja1!$B$26</xm:f>
            <xm:f>Hoja1!$B$26</xm:f>
            <x14:dxf>
              <fill>
                <patternFill>
                  <bgColor rgb="FFF99107"/>
                </patternFill>
              </fill>
            </x14:dxf>
          </x14:cfRule>
          <x14:cfRule type="cellIs" priority="20" operator="between" id="{13385782-75E9-4247-BA49-22D6CA69256E}">
            <xm:f>Hoja1!$B$25</xm:f>
            <xm:f>Hoja1!$B$25</xm:f>
            <x14:dxf>
              <fill>
                <patternFill>
                  <bgColor rgb="FFFF0000"/>
                </patternFill>
              </fill>
            </x14:dxf>
          </x14:cfRule>
          <xm:sqref>J22:J26</xm:sqref>
        </x14:conditionalFormatting>
        <x14:conditionalFormatting xmlns:xm="http://schemas.microsoft.com/office/excel/2006/main">
          <x14:cfRule type="cellIs" priority="13" operator="between" id="{C1C113AC-E61C-498E-93CD-8677F7E3D3E1}">
            <xm:f>Hoja1!$B$28</xm:f>
            <xm:f>Hoja1!$B$28</xm:f>
            <x14:dxf>
              <fill>
                <patternFill>
                  <bgColor rgb="FF92D050"/>
                </patternFill>
              </fill>
            </x14:dxf>
          </x14:cfRule>
          <x14:cfRule type="cellIs" priority="14" operator="between" id="{7A1B192C-4C3D-4FEB-9D16-1568E61277DD}">
            <xm:f>Hoja1!$B$27</xm:f>
            <xm:f>Hoja1!$B$27</xm:f>
            <x14:dxf>
              <fill>
                <patternFill>
                  <bgColor rgb="FFFFFF00"/>
                </patternFill>
              </fill>
            </x14:dxf>
          </x14:cfRule>
          <x14:cfRule type="cellIs" priority="15" operator="between" id="{F9DC6CC7-D7AA-49E8-AB81-9A6AE014B44E}">
            <xm:f>Hoja1!$B$26</xm:f>
            <xm:f>Hoja1!$B$26</xm:f>
            <x14:dxf>
              <fill>
                <patternFill>
                  <bgColor rgb="FFF99107"/>
                </patternFill>
              </fill>
            </x14:dxf>
          </x14:cfRule>
          <x14:cfRule type="cellIs" priority="16" operator="between" id="{A57E677E-E048-4AE8-9C74-5092723274E0}">
            <xm:f>Hoja1!$B$25</xm:f>
            <xm:f>Hoja1!$B$25</xm:f>
            <x14:dxf>
              <fill>
                <patternFill>
                  <bgColor rgb="FFFF0000"/>
                </patternFill>
              </fill>
            </x14:dxf>
          </x14:cfRule>
          <xm:sqref>Q22:Q26</xm:sqref>
        </x14:conditionalFormatting>
        <x14:conditionalFormatting xmlns:xm="http://schemas.microsoft.com/office/excel/2006/main">
          <x14:cfRule type="cellIs" priority="9" operator="between" id="{8C04D82F-2B3A-4F8C-AF65-57D0E694FBA3}">
            <xm:f>Hoja1!$B$28</xm:f>
            <xm:f>Hoja1!$B$28</xm:f>
            <x14:dxf>
              <fill>
                <patternFill>
                  <bgColor rgb="FF92D050"/>
                </patternFill>
              </fill>
            </x14:dxf>
          </x14:cfRule>
          <x14:cfRule type="cellIs" priority="10" operator="between" id="{541E7750-D369-4DBA-8EE6-5FF5A2457CD2}">
            <xm:f>Hoja1!$B$27</xm:f>
            <xm:f>Hoja1!$B$27</xm:f>
            <x14:dxf>
              <fill>
                <patternFill>
                  <bgColor rgb="FFFFFF00"/>
                </patternFill>
              </fill>
            </x14:dxf>
          </x14:cfRule>
          <x14:cfRule type="cellIs" priority="11" operator="between" id="{5FF059CB-77B5-42A1-9BD1-284933C3E132}">
            <xm:f>Hoja1!$B$26</xm:f>
            <xm:f>Hoja1!$B$26</xm:f>
            <x14:dxf>
              <fill>
                <patternFill>
                  <bgColor rgb="FFF99107"/>
                </patternFill>
              </fill>
            </x14:dxf>
          </x14:cfRule>
          <x14:cfRule type="cellIs" priority="12" operator="between" id="{B7719946-36CE-4AF7-A8F1-1A525B9DBC58}">
            <xm:f>Hoja1!$B$25</xm:f>
            <xm:f>Hoja1!$B$25</xm:f>
            <x14:dxf>
              <fill>
                <patternFill>
                  <bgColor rgb="FFFF0000"/>
                </patternFill>
              </fill>
            </x14:dxf>
          </x14:cfRule>
          <xm:sqref>J27:J31</xm:sqref>
        </x14:conditionalFormatting>
        <x14:conditionalFormatting xmlns:xm="http://schemas.microsoft.com/office/excel/2006/main">
          <x14:cfRule type="cellIs" priority="5" operator="between" id="{6B4F997A-FB2A-4D8D-ABF3-4B791EFAD105}">
            <xm:f>Hoja1!$B$28</xm:f>
            <xm:f>Hoja1!$B$28</xm:f>
            <x14:dxf>
              <fill>
                <patternFill>
                  <bgColor rgb="FF92D050"/>
                </patternFill>
              </fill>
            </x14:dxf>
          </x14:cfRule>
          <x14:cfRule type="cellIs" priority="6" operator="between" id="{AB2C44B2-7999-43EE-981D-4A8DB9B80011}">
            <xm:f>Hoja1!$B$27</xm:f>
            <xm:f>Hoja1!$B$27</xm:f>
            <x14:dxf>
              <fill>
                <patternFill>
                  <bgColor rgb="FFFFFF00"/>
                </patternFill>
              </fill>
            </x14:dxf>
          </x14:cfRule>
          <x14:cfRule type="cellIs" priority="7" operator="between" id="{416D7E6C-7EBE-42DA-B01C-692C8F14DE3A}">
            <xm:f>Hoja1!$B$26</xm:f>
            <xm:f>Hoja1!$B$26</xm:f>
            <x14:dxf>
              <fill>
                <patternFill>
                  <bgColor rgb="FFF99107"/>
                </patternFill>
              </fill>
            </x14:dxf>
          </x14:cfRule>
          <x14:cfRule type="cellIs" priority="8" operator="between" id="{C52D1F90-93DC-4895-BDD0-65373B011356}">
            <xm:f>Hoja1!$B$25</xm:f>
            <xm:f>Hoja1!$B$25</xm:f>
            <x14:dxf>
              <fill>
                <patternFill>
                  <bgColor rgb="FFFF0000"/>
                </patternFill>
              </fill>
            </x14:dxf>
          </x14:cfRule>
          <xm:sqref>Q27:Q31</xm:sqref>
        </x14:conditionalFormatting>
        <x14:conditionalFormatting xmlns:xm="http://schemas.microsoft.com/office/excel/2006/main">
          <x14:cfRule type="cellIs" priority="1" operator="between" id="{7D435E8A-631B-41D2-9546-DF7A81C91525}">
            <xm:f>Hoja1!$B$28</xm:f>
            <xm:f>Hoja1!$B$28</xm:f>
            <x14:dxf>
              <fill>
                <patternFill>
                  <bgColor rgb="FF92D050"/>
                </patternFill>
              </fill>
            </x14:dxf>
          </x14:cfRule>
          <x14:cfRule type="cellIs" priority="2" operator="between" id="{21434830-7AA0-42DA-824A-7446F347FD9C}">
            <xm:f>Hoja1!$B$27</xm:f>
            <xm:f>Hoja1!$B$27</xm:f>
            <x14:dxf>
              <fill>
                <patternFill>
                  <bgColor rgb="FFFFFF00"/>
                </patternFill>
              </fill>
            </x14:dxf>
          </x14:cfRule>
          <x14:cfRule type="cellIs" priority="3" operator="between" id="{09A42BA8-F68B-4987-957B-30FCFA2ECEE9}">
            <xm:f>Hoja1!$B$26</xm:f>
            <xm:f>Hoja1!$B$26</xm:f>
            <x14:dxf>
              <fill>
                <patternFill>
                  <bgColor rgb="FFF99107"/>
                </patternFill>
              </fill>
            </x14:dxf>
          </x14:cfRule>
          <x14:cfRule type="cellIs" priority="4" operator="between" id="{4D628CB7-275F-4923-847A-0B9842917C13}">
            <xm:f>Hoja1!$B$25</xm:f>
            <xm:f>Hoja1!$B$25</xm:f>
            <x14:dxf>
              <fill>
                <patternFill>
                  <bgColor rgb="FFFF0000"/>
                </patternFill>
              </fill>
            </x14:dxf>
          </x14:cfRule>
          <xm:sqref>J18:J21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[1]Hoja1!#REF!</xm:f>
          </x14:formula1>
          <xm:sqref>E18:E19</xm:sqref>
        </x14:dataValidation>
        <x14:dataValidation type="list" allowBlank="1" showInputMessage="1" showErrorMessage="1">
          <x14:formula1>
            <xm:f>Hoja1!$B$36:$B$38</xm:f>
          </x14:formula1>
          <xm:sqref>R8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showGridLines="0" topLeftCell="B4" zoomScale="85" zoomScaleNormal="85" workbookViewId="0">
      <selection activeCell="D30" sqref="D30"/>
    </sheetView>
  </sheetViews>
  <sheetFormatPr baseColWidth="10" defaultColWidth="11.42578125" defaultRowHeight="12" x14ac:dyDescent="0.2"/>
  <cols>
    <col min="1" max="1" width="16.5703125" style="8" bestFit="1" customWidth="1"/>
    <col min="2" max="2" width="9.5703125" style="8" customWidth="1"/>
    <col min="3" max="4" width="37.28515625" style="8" customWidth="1"/>
    <col min="5" max="15" width="11.42578125" style="8"/>
    <col min="16" max="16" width="7.42578125" style="8" customWidth="1"/>
    <col min="17" max="16384" width="11.42578125" style="8"/>
  </cols>
  <sheetData>
    <row r="1" spans="1:16" ht="33" customHeight="1" thickBot="1" x14ac:dyDescent="0.25">
      <c r="A1" s="174" t="s">
        <v>76</v>
      </c>
      <c r="B1" s="175"/>
      <c r="C1" s="175"/>
      <c r="D1" s="176"/>
      <c r="E1" s="162" t="s">
        <v>77</v>
      </c>
      <c r="F1" s="163"/>
      <c r="G1" s="163"/>
      <c r="H1" s="163"/>
      <c r="I1" s="163"/>
      <c r="J1" s="163"/>
      <c r="K1" s="163"/>
      <c r="L1" s="163"/>
      <c r="M1" s="163"/>
      <c r="N1" s="163"/>
      <c r="O1" s="163"/>
      <c r="P1" s="164"/>
    </row>
    <row r="2" spans="1:16" ht="11.25" customHeight="1" thickBot="1" x14ac:dyDescent="0.25">
      <c r="A2" s="100" t="s">
        <v>78</v>
      </c>
      <c r="B2" s="171" t="s">
        <v>79</v>
      </c>
      <c r="C2" s="171" t="s">
        <v>80</v>
      </c>
      <c r="D2" s="171" t="s">
        <v>81</v>
      </c>
      <c r="E2" s="165"/>
      <c r="F2" s="166"/>
      <c r="G2" s="166"/>
      <c r="H2" s="166"/>
      <c r="I2" s="166"/>
      <c r="J2" s="166"/>
      <c r="K2" s="166"/>
      <c r="L2" s="166"/>
      <c r="M2" s="166"/>
      <c r="N2" s="166"/>
      <c r="O2" s="166"/>
      <c r="P2" s="167"/>
    </row>
    <row r="3" spans="1:16" ht="28.5" customHeight="1" thickBot="1" x14ac:dyDescent="0.25">
      <c r="A3" s="101" t="s">
        <v>82</v>
      </c>
      <c r="B3" s="173"/>
      <c r="C3" s="173"/>
      <c r="D3" s="173"/>
      <c r="E3" s="9"/>
      <c r="F3" s="9"/>
      <c r="G3" s="9"/>
      <c r="H3" s="9"/>
      <c r="I3" s="9"/>
      <c r="J3" s="9"/>
      <c r="K3" s="9"/>
      <c r="L3" s="9"/>
      <c r="M3" s="9"/>
      <c r="N3" s="9"/>
      <c r="O3" s="9"/>
      <c r="P3" s="9"/>
    </row>
    <row r="4" spans="1:16" s="9" customFormat="1" ht="36" x14ac:dyDescent="0.2">
      <c r="A4" s="172" t="s">
        <v>83</v>
      </c>
      <c r="B4" s="169">
        <v>5</v>
      </c>
      <c r="C4" s="10" t="s">
        <v>84</v>
      </c>
      <c r="D4" s="10" t="s">
        <v>85</v>
      </c>
    </row>
    <row r="5" spans="1:16" s="9" customFormat="1" ht="24" x14ac:dyDescent="0.2">
      <c r="A5" s="172"/>
      <c r="B5" s="169"/>
      <c r="C5" s="10" t="s">
        <v>86</v>
      </c>
      <c r="D5" s="10" t="s">
        <v>87</v>
      </c>
    </row>
    <row r="6" spans="1:16" s="9" customFormat="1" ht="48" x14ac:dyDescent="0.2">
      <c r="A6" s="172"/>
      <c r="B6" s="169"/>
      <c r="C6" s="10" t="s">
        <v>88</v>
      </c>
      <c r="D6" s="10" t="s">
        <v>89</v>
      </c>
    </row>
    <row r="7" spans="1:16" s="9" customFormat="1" ht="60" x14ac:dyDescent="0.2">
      <c r="A7" s="172"/>
      <c r="B7" s="169"/>
      <c r="C7" s="10" t="s">
        <v>90</v>
      </c>
      <c r="D7" s="10" t="s">
        <v>91</v>
      </c>
    </row>
    <row r="8" spans="1:16" s="9" customFormat="1" ht="58.5" customHeight="1" thickBot="1" x14ac:dyDescent="0.25">
      <c r="A8" s="173"/>
      <c r="B8" s="170"/>
      <c r="C8" s="11"/>
      <c r="D8" s="13" t="s">
        <v>92</v>
      </c>
    </row>
    <row r="9" spans="1:16" s="9" customFormat="1" ht="36" customHeight="1" x14ac:dyDescent="0.2">
      <c r="A9" s="172" t="s">
        <v>93</v>
      </c>
      <c r="B9" s="169">
        <v>4</v>
      </c>
      <c r="C9" s="10" t="s">
        <v>94</v>
      </c>
      <c r="D9" s="10" t="s">
        <v>95</v>
      </c>
    </row>
    <row r="10" spans="1:16" s="9" customFormat="1" ht="36" customHeight="1" x14ac:dyDescent="0.2">
      <c r="A10" s="172"/>
      <c r="B10" s="169"/>
      <c r="C10" s="10" t="s">
        <v>96</v>
      </c>
      <c r="D10" s="10" t="s">
        <v>97</v>
      </c>
    </row>
    <row r="11" spans="1:16" s="9" customFormat="1" ht="48" customHeight="1" x14ac:dyDescent="0.2">
      <c r="A11" s="172"/>
      <c r="B11" s="169"/>
      <c r="C11" s="10" t="s">
        <v>98</v>
      </c>
      <c r="D11" s="10" t="s">
        <v>99</v>
      </c>
    </row>
    <row r="12" spans="1:16" s="9" customFormat="1" ht="60" x14ac:dyDescent="0.2">
      <c r="A12" s="172"/>
      <c r="B12" s="169"/>
      <c r="C12" s="10" t="s">
        <v>100</v>
      </c>
      <c r="D12" s="10" t="s">
        <v>101</v>
      </c>
    </row>
    <row r="13" spans="1:16" s="9" customFormat="1" ht="48" x14ac:dyDescent="0.2">
      <c r="A13" s="172"/>
      <c r="B13" s="169"/>
      <c r="C13" s="12"/>
      <c r="D13" s="10" t="s">
        <v>102</v>
      </c>
    </row>
    <row r="14" spans="1:16" s="9" customFormat="1" ht="12.75" thickBot="1" x14ac:dyDescent="0.25">
      <c r="A14" s="172"/>
      <c r="B14" s="169"/>
      <c r="C14" s="12"/>
      <c r="D14" s="12"/>
    </row>
    <row r="15" spans="1:16" s="9" customFormat="1" ht="24" x14ac:dyDescent="0.2">
      <c r="A15" s="171" t="s">
        <v>103</v>
      </c>
      <c r="B15" s="168">
        <v>3</v>
      </c>
      <c r="C15" s="16" t="s">
        <v>104</v>
      </c>
      <c r="D15" s="16" t="s">
        <v>105</v>
      </c>
    </row>
    <row r="16" spans="1:16" s="9" customFormat="1" ht="48" x14ac:dyDescent="0.2">
      <c r="A16" s="172"/>
      <c r="B16" s="169"/>
      <c r="C16" s="10" t="s">
        <v>106</v>
      </c>
      <c r="D16" s="10" t="s">
        <v>107</v>
      </c>
    </row>
    <row r="17" spans="1:4" s="9" customFormat="1" ht="48" x14ac:dyDescent="0.2">
      <c r="A17" s="172"/>
      <c r="B17" s="169"/>
      <c r="C17" s="10" t="s">
        <v>108</v>
      </c>
      <c r="D17" s="10" t="s">
        <v>109</v>
      </c>
    </row>
    <row r="18" spans="1:4" s="9" customFormat="1" ht="60" x14ac:dyDescent="0.2">
      <c r="A18" s="172"/>
      <c r="B18" s="169"/>
      <c r="C18" s="10" t="s">
        <v>110</v>
      </c>
      <c r="D18" s="10" t="s">
        <v>111</v>
      </c>
    </row>
    <row r="19" spans="1:4" s="9" customFormat="1" ht="48" x14ac:dyDescent="0.2">
      <c r="A19" s="172"/>
      <c r="B19" s="169"/>
      <c r="C19" s="12"/>
      <c r="D19" s="10" t="s">
        <v>112</v>
      </c>
    </row>
    <row r="20" spans="1:4" s="9" customFormat="1" ht="24" x14ac:dyDescent="0.2">
      <c r="A20" s="172"/>
      <c r="B20" s="169"/>
      <c r="C20" s="12"/>
      <c r="D20" s="10" t="s">
        <v>113</v>
      </c>
    </row>
    <row r="21" spans="1:4" s="9" customFormat="1" x14ac:dyDescent="0.2">
      <c r="A21" s="172"/>
      <c r="B21" s="169"/>
      <c r="C21" s="12"/>
      <c r="D21" s="12"/>
    </row>
    <row r="22" spans="1:4" s="9" customFormat="1" ht="12.75" thickBot="1" x14ac:dyDescent="0.25">
      <c r="A22" s="173"/>
      <c r="B22" s="170"/>
      <c r="C22" s="11"/>
      <c r="D22" s="11"/>
    </row>
    <row r="23" spans="1:4" s="9" customFormat="1" ht="24" x14ac:dyDescent="0.2">
      <c r="A23" s="171" t="s">
        <v>114</v>
      </c>
      <c r="B23" s="168">
        <v>2</v>
      </c>
      <c r="C23" s="16" t="s">
        <v>115</v>
      </c>
      <c r="D23" s="16" t="s">
        <v>116</v>
      </c>
    </row>
    <row r="24" spans="1:4" s="9" customFormat="1" ht="36" x14ac:dyDescent="0.2">
      <c r="A24" s="172"/>
      <c r="B24" s="169"/>
      <c r="C24" s="10" t="s">
        <v>117</v>
      </c>
      <c r="D24" s="10" t="s">
        <v>118</v>
      </c>
    </row>
    <row r="25" spans="1:4" s="9" customFormat="1" ht="48" x14ac:dyDescent="0.2">
      <c r="A25" s="172"/>
      <c r="B25" s="169"/>
      <c r="C25" s="10" t="s">
        <v>119</v>
      </c>
      <c r="D25" s="10" t="s">
        <v>120</v>
      </c>
    </row>
    <row r="26" spans="1:4" s="9" customFormat="1" ht="60" x14ac:dyDescent="0.2">
      <c r="A26" s="172"/>
      <c r="B26" s="169"/>
      <c r="C26" s="10" t="s">
        <v>121</v>
      </c>
      <c r="D26" s="12"/>
    </row>
    <row r="27" spans="1:4" s="9" customFormat="1" x14ac:dyDescent="0.2">
      <c r="A27" s="172"/>
      <c r="B27" s="169"/>
      <c r="C27" s="12"/>
      <c r="D27" s="12"/>
    </row>
    <row r="28" spans="1:4" s="9" customFormat="1" x14ac:dyDescent="0.2">
      <c r="A28" s="172"/>
      <c r="B28" s="169"/>
      <c r="C28" s="12"/>
      <c r="D28" s="12"/>
    </row>
    <row r="29" spans="1:4" s="9" customFormat="1" ht="12.75" thickBot="1" x14ac:dyDescent="0.25">
      <c r="A29" s="173"/>
      <c r="B29" s="170"/>
      <c r="C29" s="11"/>
      <c r="D29" s="11"/>
    </row>
    <row r="30" spans="1:4" s="9" customFormat="1" ht="24" x14ac:dyDescent="0.2">
      <c r="A30" s="172" t="s">
        <v>122</v>
      </c>
      <c r="B30" s="169">
        <v>1</v>
      </c>
      <c r="C30" s="10" t="s">
        <v>123</v>
      </c>
      <c r="D30" s="14" t="s">
        <v>124</v>
      </c>
    </row>
    <row r="31" spans="1:4" s="9" customFormat="1" ht="36" x14ac:dyDescent="0.2">
      <c r="A31" s="172"/>
      <c r="B31" s="169"/>
      <c r="C31" s="10" t="s">
        <v>125</v>
      </c>
      <c r="D31" s="14" t="s">
        <v>126</v>
      </c>
    </row>
    <row r="32" spans="1:4" s="9" customFormat="1" ht="48" x14ac:dyDescent="0.2">
      <c r="A32" s="172"/>
      <c r="B32" s="169"/>
      <c r="C32" s="10" t="s">
        <v>127</v>
      </c>
      <c r="D32" s="10" t="s">
        <v>128</v>
      </c>
    </row>
    <row r="33" spans="1:4" s="9" customFormat="1" ht="48" x14ac:dyDescent="0.2">
      <c r="A33" s="172"/>
      <c r="B33" s="169"/>
      <c r="C33" s="10" t="s">
        <v>129</v>
      </c>
      <c r="D33" s="14"/>
    </row>
    <row r="34" spans="1:4" s="9" customFormat="1" ht="15.75" customHeight="1" thickBot="1" x14ac:dyDescent="0.25">
      <c r="A34" s="173"/>
      <c r="B34" s="170"/>
      <c r="C34" s="11"/>
      <c r="D34" s="15"/>
    </row>
  </sheetData>
  <sheetProtection algorithmName="SHA-512" hashValue="UubH6qwzn/9VrBsSpvqg1c2K5mpt2opRgNbntJ9wzdn4zaxeFTzoklS7LCKKxBNF8bLAWQERzj08X4FkrX3B9A==" saltValue="iyR19spJcShIFg6UconqrA==" spinCount="100000" sheet="1" objects="1" scenarios="1"/>
  <mergeCells count="15">
    <mergeCell ref="E1:P2"/>
    <mergeCell ref="B23:B29"/>
    <mergeCell ref="A23:A29"/>
    <mergeCell ref="A30:A34"/>
    <mergeCell ref="B30:B34"/>
    <mergeCell ref="A1:D1"/>
    <mergeCell ref="B4:B8"/>
    <mergeCell ref="A4:A8"/>
    <mergeCell ref="B9:B14"/>
    <mergeCell ref="A9:A14"/>
    <mergeCell ref="B15:B22"/>
    <mergeCell ref="A15:A22"/>
    <mergeCell ref="B2:B3"/>
    <mergeCell ref="C2:C3"/>
    <mergeCell ref="D2:D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
  <sheetViews>
    <sheetView showGridLines="0" topLeftCell="A19" zoomScale="90" zoomScaleNormal="90" workbookViewId="0">
      <selection activeCell="G33" sqref="G33"/>
    </sheetView>
  </sheetViews>
  <sheetFormatPr baseColWidth="10" defaultColWidth="11.42578125" defaultRowHeight="12.75" x14ac:dyDescent="0.2"/>
  <cols>
    <col min="1" max="1" width="63" style="7" customWidth="1"/>
    <col min="2" max="2" width="6.42578125" style="7" bestFit="1" customWidth="1"/>
    <col min="3" max="3" width="42.28515625" style="7" customWidth="1"/>
    <col min="4" max="7" width="16" style="7" customWidth="1"/>
    <col min="8" max="16384" width="11.42578125" style="7"/>
  </cols>
  <sheetData>
    <row r="1" spans="1:7" ht="48.75" customHeight="1" thickBot="1" x14ac:dyDescent="0.25">
      <c r="A1" s="177" t="s">
        <v>130</v>
      </c>
      <c r="B1" s="178"/>
      <c r="C1" s="178"/>
      <c r="D1" s="178"/>
      <c r="E1" s="178"/>
      <c r="F1" s="178"/>
      <c r="G1" s="179"/>
    </row>
    <row r="2" spans="1:7" ht="13.5" thickBot="1" x14ac:dyDescent="0.25">
      <c r="A2" s="182" t="s">
        <v>131</v>
      </c>
      <c r="B2" s="183"/>
      <c r="C2" s="183"/>
      <c r="D2" s="183"/>
      <c r="E2" s="183"/>
      <c r="F2" s="183"/>
      <c r="G2" s="184"/>
    </row>
    <row r="3" spans="1:7" ht="18.75" customHeight="1" x14ac:dyDescent="0.2">
      <c r="A3" s="185" t="str">
        <f>+'Mapa de Riesgos'!C8</f>
        <v>Generar información externa inadecuada</v>
      </c>
      <c r="B3" s="186"/>
      <c r="C3" s="17" t="s">
        <v>132</v>
      </c>
      <c r="D3" s="17" t="s">
        <v>133</v>
      </c>
      <c r="E3" s="17" t="s">
        <v>134</v>
      </c>
      <c r="F3" s="17" t="s">
        <v>135</v>
      </c>
      <c r="G3" s="35" t="s">
        <v>136</v>
      </c>
    </row>
    <row r="4" spans="1:7" ht="57" customHeight="1" thickBot="1" x14ac:dyDescent="0.25">
      <c r="A4" s="187"/>
      <c r="B4" s="188"/>
      <c r="C4" s="18" t="str">
        <f>'Mapa de Riesgos'!K10</f>
        <v>El corresponsal envia información al encargado del manejo de Redes sociales y éste confirma con quien este a cargo del tema. Para los casos en los que no hay corresponsal se hace el cubrimiento directo de la oficina central y se corrobora con el que este a cargo del tema.</v>
      </c>
      <c r="D4" s="18" t="str">
        <f>'Mapa de Riesgos'!K9</f>
        <v>El contratista Buho realizar el monitoreo de medios diario (digital, impresos, radio, televisión) que publican o emiten notas ralacionadas con el quehacer de la Unidad  y se genera un reporte mensual, con el objetivo de medir la imagen que tiene la Unidad frente a la opinión pública</v>
      </c>
      <c r="E4" s="18" t="e">
        <f>'Mapa de Riesgos'!#REF!</f>
        <v>#REF!</v>
      </c>
      <c r="F4" s="18">
        <f>'Mapa de Riesgos'!K11</f>
        <v>0</v>
      </c>
      <c r="G4" s="36">
        <f>'Mapa de Riesgos'!K12</f>
        <v>0</v>
      </c>
    </row>
    <row r="5" spans="1:7" ht="42.75" customHeight="1" thickBot="1" x14ac:dyDescent="0.25">
      <c r="A5" s="180" t="s">
        <v>137</v>
      </c>
      <c r="B5" s="181"/>
      <c r="C5" s="19" t="str">
        <f>+'Mapa de Riesgos'!L8</f>
        <v>preventivo</v>
      </c>
      <c r="D5" s="19" t="str">
        <f>+'Mapa de Riesgos'!L9</f>
        <v>correctivo</v>
      </c>
      <c r="E5" s="19" t="str">
        <f>+'Mapa de Riesgos'!L10</f>
        <v>preventivo</v>
      </c>
      <c r="F5" s="19">
        <f>+'Mapa de Riesgos'!L11</f>
        <v>0</v>
      </c>
      <c r="G5" s="37">
        <f>+'Mapa de Riesgos'!L12</f>
        <v>0</v>
      </c>
    </row>
    <row r="6" spans="1:7" ht="13.5" thickBot="1" x14ac:dyDescent="0.25">
      <c r="A6" s="20" t="s">
        <v>138</v>
      </c>
      <c r="B6" s="21" t="s">
        <v>139</v>
      </c>
      <c r="C6" s="22" t="s">
        <v>140</v>
      </c>
      <c r="D6" s="22" t="s">
        <v>140</v>
      </c>
      <c r="E6" s="22" t="s">
        <v>140</v>
      </c>
      <c r="F6" s="22" t="s">
        <v>140</v>
      </c>
      <c r="G6" s="38" t="s">
        <v>140</v>
      </c>
    </row>
    <row r="7" spans="1:7" ht="25.5" x14ac:dyDescent="0.2">
      <c r="A7" s="23" t="s">
        <v>141</v>
      </c>
      <c r="B7" s="24">
        <v>15</v>
      </c>
      <c r="C7" s="46">
        <v>15</v>
      </c>
      <c r="D7" s="46">
        <v>15</v>
      </c>
      <c r="E7" s="46"/>
      <c r="F7" s="46"/>
      <c r="G7" s="47"/>
    </row>
    <row r="8" spans="1:7" ht="25.5" x14ac:dyDescent="0.2">
      <c r="A8" s="23" t="s">
        <v>142</v>
      </c>
      <c r="B8" s="24">
        <v>5</v>
      </c>
      <c r="C8" s="46">
        <v>5</v>
      </c>
      <c r="D8" s="46">
        <v>5</v>
      </c>
      <c r="E8" s="46"/>
      <c r="F8" s="46"/>
      <c r="G8" s="47"/>
    </row>
    <row r="9" spans="1:7" x14ac:dyDescent="0.2">
      <c r="A9" s="23" t="s">
        <v>143</v>
      </c>
      <c r="B9" s="24">
        <v>15</v>
      </c>
      <c r="C9" s="46">
        <v>0</v>
      </c>
      <c r="D9" s="46">
        <v>15</v>
      </c>
      <c r="E9" s="46"/>
      <c r="F9" s="46"/>
      <c r="G9" s="47"/>
    </row>
    <row r="10" spans="1:7" x14ac:dyDescent="0.2">
      <c r="A10" s="23" t="s">
        <v>144</v>
      </c>
      <c r="B10" s="24">
        <v>10</v>
      </c>
      <c r="C10" s="46">
        <v>10</v>
      </c>
      <c r="D10" s="46">
        <v>0</v>
      </c>
      <c r="E10" s="46"/>
      <c r="F10" s="46"/>
      <c r="G10" s="47"/>
    </row>
    <row r="11" spans="1:7" x14ac:dyDescent="0.2">
      <c r="A11" s="23" t="s">
        <v>145</v>
      </c>
      <c r="B11" s="24">
        <v>15</v>
      </c>
      <c r="C11" s="46">
        <v>15</v>
      </c>
      <c r="D11" s="46">
        <v>15</v>
      </c>
      <c r="E11" s="46"/>
      <c r="F11" s="46"/>
      <c r="G11" s="47"/>
    </row>
    <row r="12" spans="1:7" ht="15.75" customHeight="1" x14ac:dyDescent="0.2">
      <c r="A12" s="23" t="s">
        <v>146</v>
      </c>
      <c r="B12" s="24">
        <v>10</v>
      </c>
      <c r="C12" s="46">
        <v>10</v>
      </c>
      <c r="D12" s="46">
        <v>10</v>
      </c>
      <c r="E12" s="46"/>
      <c r="F12" s="46"/>
      <c r="G12" s="47"/>
    </row>
    <row r="13" spans="1:7" ht="13.5" thickBot="1" x14ac:dyDescent="0.25">
      <c r="A13" s="25" t="s">
        <v>147</v>
      </c>
      <c r="B13" s="26">
        <v>30</v>
      </c>
      <c r="C13" s="48">
        <v>30</v>
      </c>
      <c r="D13" s="48">
        <v>30</v>
      </c>
      <c r="E13" s="48"/>
      <c r="F13" s="48"/>
      <c r="G13" s="49"/>
    </row>
    <row r="14" spans="1:7" ht="13.5" thickBot="1" x14ac:dyDescent="0.25">
      <c r="A14" s="27" t="s">
        <v>148</v>
      </c>
      <c r="B14" s="28">
        <f t="shared" ref="B14:G14" si="0">SUM(B7:B13)</f>
        <v>100</v>
      </c>
      <c r="C14" s="29">
        <f t="shared" si="0"/>
        <v>85</v>
      </c>
      <c r="D14" s="29">
        <f t="shared" si="0"/>
        <v>90</v>
      </c>
      <c r="E14" s="29">
        <f t="shared" si="0"/>
        <v>0</v>
      </c>
      <c r="F14" s="29">
        <f t="shared" si="0"/>
        <v>0</v>
      </c>
      <c r="G14" s="39">
        <f t="shared" si="0"/>
        <v>0</v>
      </c>
    </row>
    <row r="15" spans="1:7" ht="13.5" thickBot="1" x14ac:dyDescent="0.25">
      <c r="A15" s="40"/>
      <c r="B15" s="41"/>
      <c r="C15" s="42"/>
      <c r="D15" s="42"/>
      <c r="E15" s="42"/>
      <c r="F15" s="42"/>
      <c r="G15" s="43"/>
    </row>
    <row r="16" spans="1:7" ht="13.5" thickBot="1" x14ac:dyDescent="0.25">
      <c r="A16" s="182" t="s">
        <v>149</v>
      </c>
      <c r="B16" s="183"/>
      <c r="C16" s="183"/>
      <c r="D16" s="183"/>
      <c r="E16" s="183"/>
      <c r="F16" s="183"/>
      <c r="G16" s="184"/>
    </row>
    <row r="17" spans="1:7" ht="18.75" customHeight="1" x14ac:dyDescent="0.2">
      <c r="A17" s="185" t="str">
        <f>+'Mapa de Riesgos'!C13</f>
        <v>Que  las víctimas no se visibilicen adecuadamente</v>
      </c>
      <c r="B17" s="186"/>
      <c r="C17" s="17" t="s">
        <v>150</v>
      </c>
      <c r="D17" s="17" t="s">
        <v>151</v>
      </c>
      <c r="E17" s="17" t="s">
        <v>152</v>
      </c>
      <c r="F17" s="17" t="s">
        <v>153</v>
      </c>
      <c r="G17" s="35" t="s">
        <v>154</v>
      </c>
    </row>
    <row r="18" spans="1:7" ht="94.5" customHeight="1" thickBot="1" x14ac:dyDescent="0.25">
      <c r="A18" s="187"/>
      <c r="B18" s="188"/>
      <c r="C18" s="18" t="str">
        <f>'Mapa de Riesgos'!K13</f>
        <v>El Equipo de periodistas de la OAC Investiga las historias de vida de las víctimas para la realización de notas periodísticas, por medio de las víctimas y organizaciones de víctimas, generando como evidencia entrevistas grabadas y notas de la entrevista.</v>
      </c>
      <c r="D18" s="18">
        <f>'Mapa de Riesgos'!K14</f>
        <v>0</v>
      </c>
      <c r="E18" s="18">
        <f>'Mapa de Riesgos'!K15</f>
        <v>0</v>
      </c>
      <c r="F18" s="18">
        <f>'Mapa de Riesgos'!K15</f>
        <v>0</v>
      </c>
      <c r="G18" s="36">
        <f>'Mapa de Riesgos'!K17</f>
        <v>0</v>
      </c>
    </row>
    <row r="19" spans="1:7" ht="42.75" customHeight="1" thickBot="1" x14ac:dyDescent="0.25">
      <c r="A19" s="180" t="s">
        <v>137</v>
      </c>
      <c r="B19" s="181"/>
      <c r="C19" s="19" t="str">
        <f>+'Mapa de Riesgos'!L13</f>
        <v>preventivo</v>
      </c>
      <c r="D19" s="19">
        <f>+'Mapa de Riesgos'!L14</f>
        <v>0</v>
      </c>
      <c r="E19" s="19">
        <f>+'Mapa de Riesgos'!L15</f>
        <v>0</v>
      </c>
      <c r="F19" s="19">
        <f>+'Mapa de Riesgos'!L16</f>
        <v>0</v>
      </c>
      <c r="G19" s="37">
        <f>+'Mapa de Riesgos'!L17</f>
        <v>0</v>
      </c>
    </row>
    <row r="20" spans="1:7" ht="13.5" thickBot="1" x14ac:dyDescent="0.25">
      <c r="A20" s="20" t="s">
        <v>138</v>
      </c>
      <c r="B20" s="21" t="s">
        <v>139</v>
      </c>
      <c r="C20" s="22" t="s">
        <v>140</v>
      </c>
      <c r="D20" s="22" t="s">
        <v>140</v>
      </c>
      <c r="E20" s="22" t="s">
        <v>140</v>
      </c>
      <c r="F20" s="22" t="s">
        <v>140</v>
      </c>
      <c r="G20" s="38" t="s">
        <v>140</v>
      </c>
    </row>
    <row r="21" spans="1:7" ht="25.5" x14ac:dyDescent="0.2">
      <c r="A21" s="30" t="s">
        <v>141</v>
      </c>
      <c r="B21" s="24">
        <v>15</v>
      </c>
      <c r="C21" s="46">
        <v>15</v>
      </c>
      <c r="D21" s="46"/>
      <c r="E21" s="46"/>
      <c r="F21" s="46"/>
      <c r="G21" s="47"/>
    </row>
    <row r="22" spans="1:7" ht="25.5" x14ac:dyDescent="0.2">
      <c r="A22" s="30" t="s">
        <v>142</v>
      </c>
      <c r="B22" s="24">
        <v>5</v>
      </c>
      <c r="C22" s="46">
        <v>5</v>
      </c>
      <c r="D22" s="46"/>
      <c r="E22" s="46"/>
      <c r="F22" s="46"/>
      <c r="G22" s="47"/>
    </row>
    <row r="23" spans="1:7" x14ac:dyDescent="0.2">
      <c r="A23" s="30" t="s">
        <v>143</v>
      </c>
      <c r="B23" s="24">
        <v>15</v>
      </c>
      <c r="C23" s="46">
        <v>0</v>
      </c>
      <c r="D23" s="46"/>
      <c r="E23" s="46"/>
      <c r="F23" s="46"/>
      <c r="G23" s="47"/>
    </row>
    <row r="24" spans="1:7" x14ac:dyDescent="0.2">
      <c r="A24" s="30" t="s">
        <v>144</v>
      </c>
      <c r="B24" s="24">
        <v>10</v>
      </c>
      <c r="C24" s="46">
        <v>10</v>
      </c>
      <c r="D24" s="46"/>
      <c r="E24" s="46"/>
      <c r="F24" s="46"/>
      <c r="G24" s="47"/>
    </row>
    <row r="25" spans="1:7" x14ac:dyDescent="0.2">
      <c r="A25" s="30" t="s">
        <v>145</v>
      </c>
      <c r="B25" s="24">
        <v>15</v>
      </c>
      <c r="C25" s="46">
        <v>15</v>
      </c>
      <c r="D25" s="46"/>
      <c r="E25" s="46"/>
      <c r="F25" s="46"/>
      <c r="G25" s="47"/>
    </row>
    <row r="26" spans="1:7" ht="15.75" customHeight="1" x14ac:dyDescent="0.2">
      <c r="A26" s="23" t="s">
        <v>146</v>
      </c>
      <c r="B26" s="24">
        <v>10</v>
      </c>
      <c r="C26" s="46">
        <v>10</v>
      </c>
      <c r="D26" s="46"/>
      <c r="E26" s="46"/>
      <c r="F26" s="46"/>
      <c r="G26" s="47"/>
    </row>
    <row r="27" spans="1:7" ht="13.5" thickBot="1" x14ac:dyDescent="0.25">
      <c r="A27" s="31" t="s">
        <v>147</v>
      </c>
      <c r="B27" s="26">
        <v>30</v>
      </c>
      <c r="C27" s="48">
        <v>30</v>
      </c>
      <c r="D27" s="48"/>
      <c r="E27" s="48"/>
      <c r="F27" s="48"/>
      <c r="G27" s="49"/>
    </row>
    <row r="28" spans="1:7" ht="13.5" thickBot="1" x14ac:dyDescent="0.25">
      <c r="A28" s="27" t="s">
        <v>148</v>
      </c>
      <c r="B28" s="28">
        <f t="shared" ref="B28:G28" si="1">SUM(B21:B27)</f>
        <v>100</v>
      </c>
      <c r="C28" s="29">
        <f t="shared" si="1"/>
        <v>85</v>
      </c>
      <c r="D28" s="29">
        <f t="shared" si="1"/>
        <v>0</v>
      </c>
      <c r="E28" s="29">
        <f t="shared" si="1"/>
        <v>0</v>
      </c>
      <c r="F28" s="29">
        <f t="shared" si="1"/>
        <v>0</v>
      </c>
      <c r="G28" s="39">
        <f t="shared" si="1"/>
        <v>0</v>
      </c>
    </row>
    <row r="29" spans="1:7" ht="13.5" thickBot="1" x14ac:dyDescent="0.25">
      <c r="A29" s="40"/>
      <c r="B29" s="41"/>
      <c r="C29" s="42"/>
      <c r="D29" s="42"/>
      <c r="E29" s="42"/>
      <c r="F29" s="42"/>
      <c r="G29" s="43"/>
    </row>
    <row r="30" spans="1:7" ht="13.5" thickBot="1" x14ac:dyDescent="0.25">
      <c r="A30" s="182" t="s">
        <v>155</v>
      </c>
      <c r="B30" s="183"/>
      <c r="C30" s="183"/>
      <c r="D30" s="183"/>
      <c r="E30" s="183"/>
      <c r="F30" s="183"/>
      <c r="G30" s="184"/>
    </row>
    <row r="31" spans="1:7" ht="18.75" customHeight="1" x14ac:dyDescent="0.2">
      <c r="A31" s="185" t="e">
        <f>+'Mapa de Riesgos'!#REF!</f>
        <v>#REF!</v>
      </c>
      <c r="B31" s="186"/>
      <c r="C31" s="17" t="s">
        <v>156</v>
      </c>
      <c r="D31" s="17" t="s">
        <v>157</v>
      </c>
      <c r="E31" s="17" t="s">
        <v>158</v>
      </c>
      <c r="F31" s="17" t="s">
        <v>159</v>
      </c>
      <c r="G31" s="35" t="s">
        <v>160</v>
      </c>
    </row>
    <row r="32" spans="1:7" ht="57" customHeight="1" thickBot="1" x14ac:dyDescent="0.25">
      <c r="A32" s="187"/>
      <c r="B32" s="188"/>
      <c r="C32" s="18" t="e">
        <f>'Mapa de Riesgos'!#REF!</f>
        <v>#REF!</v>
      </c>
      <c r="D32" s="18" t="e">
        <f>'Mapa de Riesgos'!#REF!</f>
        <v>#REF!</v>
      </c>
      <c r="E32" s="18" t="str">
        <f>'Mapa de Riesgos'!K18</f>
        <v>El equipo de comunicación interna de la OAC revisa la información del boletin suma luego de su diseño con el fin de autorizar su publicación, (la diseñadora envía por correo electrónico el diseño, el cual revisa  aprueba mediante correo electrónico  Jazmín Flechas), y parte de esta información se publicará también  en las carteleras.</v>
      </c>
      <c r="F32" s="18">
        <f>'Mapa de Riesgos'!K19</f>
        <v>0</v>
      </c>
      <c r="G32" s="36">
        <f>'Mapa de Riesgos'!K21</f>
        <v>0</v>
      </c>
    </row>
    <row r="33" spans="1:7" ht="42.75" customHeight="1" thickBot="1" x14ac:dyDescent="0.25">
      <c r="A33" s="180" t="s">
        <v>137</v>
      </c>
      <c r="B33" s="181"/>
      <c r="C33" s="19" t="e">
        <f>+'Mapa de Riesgos'!#REF!</f>
        <v>#REF!</v>
      </c>
      <c r="D33" s="19" t="str">
        <f>+'Mapa de Riesgos'!L18</f>
        <v>preventivo</v>
      </c>
      <c r="E33" s="19">
        <f>+'Mapa de Riesgos'!L19</f>
        <v>0</v>
      </c>
      <c r="F33" s="19">
        <f>+'Mapa de Riesgos'!L20</f>
        <v>0</v>
      </c>
      <c r="G33" s="37">
        <f>+'Mapa de Riesgos'!L21</f>
        <v>0</v>
      </c>
    </row>
    <row r="34" spans="1:7" ht="13.5" thickBot="1" x14ac:dyDescent="0.25">
      <c r="A34" s="20" t="s">
        <v>138</v>
      </c>
      <c r="B34" s="21" t="s">
        <v>139</v>
      </c>
      <c r="C34" s="22" t="s">
        <v>140</v>
      </c>
      <c r="D34" s="22" t="s">
        <v>140</v>
      </c>
      <c r="E34" s="22" t="s">
        <v>140</v>
      </c>
      <c r="F34" s="22" t="s">
        <v>140</v>
      </c>
      <c r="G34" s="38" t="s">
        <v>140</v>
      </c>
    </row>
    <row r="35" spans="1:7" ht="25.5" x14ac:dyDescent="0.2">
      <c r="A35" s="30" t="s">
        <v>141</v>
      </c>
      <c r="B35" s="24">
        <v>15</v>
      </c>
      <c r="C35" s="46">
        <v>15</v>
      </c>
      <c r="D35" s="46">
        <v>15</v>
      </c>
      <c r="E35" s="46"/>
      <c r="F35" s="46"/>
      <c r="G35" s="47"/>
    </row>
    <row r="36" spans="1:7" ht="25.5" x14ac:dyDescent="0.2">
      <c r="A36" s="30" t="s">
        <v>142</v>
      </c>
      <c r="B36" s="24">
        <v>5</v>
      </c>
      <c r="C36" s="46">
        <v>5</v>
      </c>
      <c r="D36" s="46">
        <v>5</v>
      </c>
      <c r="E36" s="46"/>
      <c r="F36" s="46"/>
      <c r="G36" s="47"/>
    </row>
    <row r="37" spans="1:7" x14ac:dyDescent="0.2">
      <c r="A37" s="30" t="s">
        <v>143</v>
      </c>
      <c r="B37" s="24">
        <v>15</v>
      </c>
      <c r="C37" s="46">
        <v>0</v>
      </c>
      <c r="D37" s="46">
        <v>0</v>
      </c>
      <c r="E37" s="46"/>
      <c r="F37" s="46"/>
      <c r="G37" s="47"/>
    </row>
    <row r="38" spans="1:7" x14ac:dyDescent="0.2">
      <c r="A38" s="30" t="s">
        <v>144</v>
      </c>
      <c r="B38" s="24">
        <v>10</v>
      </c>
      <c r="C38" s="46">
        <v>10</v>
      </c>
      <c r="D38" s="46">
        <v>10</v>
      </c>
      <c r="E38" s="46"/>
      <c r="F38" s="46"/>
      <c r="G38" s="47"/>
    </row>
    <row r="39" spans="1:7" x14ac:dyDescent="0.2">
      <c r="A39" s="30" t="s">
        <v>145</v>
      </c>
      <c r="B39" s="24">
        <v>15</v>
      </c>
      <c r="C39" s="46">
        <v>15</v>
      </c>
      <c r="D39" s="46">
        <v>15</v>
      </c>
      <c r="E39" s="46"/>
      <c r="F39" s="46"/>
      <c r="G39" s="47"/>
    </row>
    <row r="40" spans="1:7" ht="15.75" customHeight="1" x14ac:dyDescent="0.2">
      <c r="A40" s="23" t="s">
        <v>146</v>
      </c>
      <c r="B40" s="24">
        <v>10</v>
      </c>
      <c r="C40" s="46">
        <v>10</v>
      </c>
      <c r="D40" s="46">
        <v>10</v>
      </c>
      <c r="E40" s="46"/>
      <c r="F40" s="46"/>
      <c r="G40" s="47"/>
    </row>
    <row r="41" spans="1:7" ht="13.5" thickBot="1" x14ac:dyDescent="0.25">
      <c r="A41" s="31" t="s">
        <v>147</v>
      </c>
      <c r="B41" s="26">
        <v>30</v>
      </c>
      <c r="C41" s="48">
        <v>30</v>
      </c>
      <c r="D41" s="48">
        <v>30</v>
      </c>
      <c r="E41" s="48"/>
      <c r="F41" s="48"/>
      <c r="G41" s="49"/>
    </row>
    <row r="42" spans="1:7" ht="13.5" thickBot="1" x14ac:dyDescent="0.25">
      <c r="A42" s="27" t="s">
        <v>148</v>
      </c>
      <c r="B42" s="28">
        <f t="shared" ref="B42:G42" si="2">SUM(B35:B41)</f>
        <v>100</v>
      </c>
      <c r="C42" s="29">
        <f t="shared" si="2"/>
        <v>85</v>
      </c>
      <c r="D42" s="29">
        <f t="shared" si="2"/>
        <v>85</v>
      </c>
      <c r="E42" s="29">
        <f t="shared" si="2"/>
        <v>0</v>
      </c>
      <c r="F42" s="29">
        <f t="shared" si="2"/>
        <v>0</v>
      </c>
      <c r="G42" s="39">
        <f t="shared" si="2"/>
        <v>0</v>
      </c>
    </row>
    <row r="43" spans="1:7" ht="13.5" thickBot="1" x14ac:dyDescent="0.25">
      <c r="A43" s="40"/>
      <c r="B43" s="41"/>
      <c r="C43" s="42"/>
      <c r="D43" s="42"/>
      <c r="E43" s="42"/>
      <c r="F43" s="42"/>
      <c r="G43" s="43"/>
    </row>
    <row r="44" spans="1:7" ht="13.5" thickBot="1" x14ac:dyDescent="0.25">
      <c r="A44" s="182" t="s">
        <v>161</v>
      </c>
      <c r="B44" s="183"/>
      <c r="C44" s="183"/>
      <c r="D44" s="183"/>
      <c r="E44" s="183"/>
      <c r="F44" s="183"/>
      <c r="G44" s="184"/>
    </row>
    <row r="45" spans="1:7" ht="18.75" customHeight="1" x14ac:dyDescent="0.2">
      <c r="A45" s="185">
        <f>+'Mapa de Riesgos'!C22</f>
        <v>0</v>
      </c>
      <c r="B45" s="186"/>
      <c r="C45" s="17" t="s">
        <v>162</v>
      </c>
      <c r="D45" s="17" t="s">
        <v>163</v>
      </c>
      <c r="E45" s="17" t="s">
        <v>164</v>
      </c>
      <c r="F45" s="17" t="s">
        <v>165</v>
      </c>
      <c r="G45" s="35" t="s">
        <v>166</v>
      </c>
    </row>
    <row r="46" spans="1:7" ht="57" customHeight="1" thickBot="1" x14ac:dyDescent="0.25">
      <c r="A46" s="187"/>
      <c r="B46" s="188"/>
      <c r="C46" s="18">
        <f>'Mapa de Riesgos'!K22</f>
        <v>0</v>
      </c>
      <c r="D46" s="18">
        <f>'Mapa de Riesgos'!K23</f>
        <v>0</v>
      </c>
      <c r="E46" s="18">
        <f>'Mapa de Riesgos'!K24</f>
        <v>0</v>
      </c>
      <c r="F46" s="18">
        <f>'Mapa de Riesgos'!K25</f>
        <v>0</v>
      </c>
      <c r="G46" s="36">
        <f>'Mapa de Riesgos'!K26</f>
        <v>0</v>
      </c>
    </row>
    <row r="47" spans="1:7" ht="42.75" customHeight="1" thickBot="1" x14ac:dyDescent="0.25">
      <c r="A47" s="180" t="s">
        <v>137</v>
      </c>
      <c r="B47" s="181"/>
      <c r="C47" s="19">
        <f>+'Mapa de Riesgos'!L22</f>
        <v>0</v>
      </c>
      <c r="D47" s="19">
        <f>+'Mapa de Riesgos'!L23</f>
        <v>0</v>
      </c>
      <c r="E47" s="19">
        <f>+'Mapa de Riesgos'!L24</f>
        <v>0</v>
      </c>
      <c r="F47" s="19">
        <f>+'Mapa de Riesgos'!L25</f>
        <v>0</v>
      </c>
      <c r="G47" s="37">
        <f>+'Mapa de Riesgos'!L26</f>
        <v>0</v>
      </c>
    </row>
    <row r="48" spans="1:7" ht="13.5" thickBot="1" x14ac:dyDescent="0.25">
      <c r="A48" s="20" t="s">
        <v>138</v>
      </c>
      <c r="B48" s="21" t="s">
        <v>139</v>
      </c>
      <c r="C48" s="22" t="s">
        <v>140</v>
      </c>
      <c r="D48" s="22" t="s">
        <v>140</v>
      </c>
      <c r="E48" s="22" t="s">
        <v>140</v>
      </c>
      <c r="F48" s="22" t="s">
        <v>140</v>
      </c>
      <c r="G48" s="38" t="s">
        <v>140</v>
      </c>
    </row>
    <row r="49" spans="1:7" ht="25.5" x14ac:dyDescent="0.2">
      <c r="A49" s="30" t="s">
        <v>141</v>
      </c>
      <c r="B49" s="24">
        <v>15</v>
      </c>
      <c r="C49" s="46"/>
      <c r="D49" s="46"/>
      <c r="E49" s="46"/>
      <c r="F49" s="46"/>
      <c r="G49" s="47"/>
    </row>
    <row r="50" spans="1:7" ht="25.5" x14ac:dyDescent="0.2">
      <c r="A50" s="30" t="s">
        <v>142</v>
      </c>
      <c r="B50" s="24">
        <v>5</v>
      </c>
      <c r="C50" s="46"/>
      <c r="D50" s="46"/>
      <c r="E50" s="46"/>
      <c r="F50" s="46"/>
      <c r="G50" s="47"/>
    </row>
    <row r="51" spans="1:7" x14ac:dyDescent="0.2">
      <c r="A51" s="30" t="s">
        <v>143</v>
      </c>
      <c r="B51" s="24">
        <v>15</v>
      </c>
      <c r="C51" s="46"/>
      <c r="D51" s="46"/>
      <c r="E51" s="46"/>
      <c r="F51" s="46"/>
      <c r="G51" s="47"/>
    </row>
    <row r="52" spans="1:7" x14ac:dyDescent="0.2">
      <c r="A52" s="30" t="s">
        <v>144</v>
      </c>
      <c r="B52" s="24">
        <v>10</v>
      </c>
      <c r="C52" s="46"/>
      <c r="D52" s="46"/>
      <c r="E52" s="46"/>
      <c r="F52" s="46"/>
      <c r="G52" s="47"/>
    </row>
    <row r="53" spans="1:7" x14ac:dyDescent="0.2">
      <c r="A53" s="30" t="s">
        <v>145</v>
      </c>
      <c r="B53" s="24">
        <v>15</v>
      </c>
      <c r="C53" s="46"/>
      <c r="D53" s="46"/>
      <c r="E53" s="46"/>
      <c r="F53" s="46"/>
      <c r="G53" s="47"/>
    </row>
    <row r="54" spans="1:7" ht="15.75" customHeight="1" x14ac:dyDescent="0.2">
      <c r="A54" s="23" t="s">
        <v>146</v>
      </c>
      <c r="B54" s="24">
        <v>10</v>
      </c>
      <c r="C54" s="46"/>
      <c r="D54" s="46"/>
      <c r="E54" s="46"/>
      <c r="F54" s="46"/>
      <c r="G54" s="47"/>
    </row>
    <row r="55" spans="1:7" ht="13.5" thickBot="1" x14ac:dyDescent="0.25">
      <c r="A55" s="31" t="s">
        <v>147</v>
      </c>
      <c r="B55" s="26">
        <v>30</v>
      </c>
      <c r="C55" s="48"/>
      <c r="D55" s="48"/>
      <c r="E55" s="48"/>
      <c r="F55" s="48"/>
      <c r="G55" s="49"/>
    </row>
    <row r="56" spans="1:7" ht="13.5" thickBot="1" x14ac:dyDescent="0.25">
      <c r="A56" s="27" t="s">
        <v>148</v>
      </c>
      <c r="B56" s="28">
        <f t="shared" ref="B56:G56" si="3">SUM(B49:B55)</f>
        <v>100</v>
      </c>
      <c r="C56" s="29">
        <f t="shared" si="3"/>
        <v>0</v>
      </c>
      <c r="D56" s="29">
        <f t="shared" si="3"/>
        <v>0</v>
      </c>
      <c r="E56" s="29">
        <f t="shared" si="3"/>
        <v>0</v>
      </c>
      <c r="F56" s="29">
        <f t="shared" si="3"/>
        <v>0</v>
      </c>
      <c r="G56" s="39">
        <f t="shared" si="3"/>
        <v>0</v>
      </c>
    </row>
    <row r="57" spans="1:7" ht="13.5" thickBot="1" x14ac:dyDescent="0.25">
      <c r="A57" s="40"/>
      <c r="B57" s="41"/>
      <c r="C57" s="42"/>
      <c r="D57" s="42"/>
      <c r="E57" s="42"/>
      <c r="F57" s="42"/>
      <c r="G57" s="43"/>
    </row>
    <row r="58" spans="1:7" ht="13.5" thickBot="1" x14ac:dyDescent="0.25">
      <c r="A58" s="182" t="s">
        <v>167</v>
      </c>
      <c r="B58" s="183"/>
      <c r="C58" s="183"/>
      <c r="D58" s="183"/>
      <c r="E58" s="183"/>
      <c r="F58" s="183"/>
      <c r="G58" s="184"/>
    </row>
    <row r="59" spans="1:7" ht="18.75" customHeight="1" x14ac:dyDescent="0.2">
      <c r="A59" s="185">
        <f>+'Mapa de Riesgos'!C27</f>
        <v>0</v>
      </c>
      <c r="B59" s="186"/>
      <c r="C59" s="17" t="s">
        <v>168</v>
      </c>
      <c r="D59" s="17" t="s">
        <v>169</v>
      </c>
      <c r="E59" s="17" t="s">
        <v>170</v>
      </c>
      <c r="F59" s="17" t="s">
        <v>171</v>
      </c>
      <c r="G59" s="35" t="s">
        <v>172</v>
      </c>
    </row>
    <row r="60" spans="1:7" ht="57" customHeight="1" thickBot="1" x14ac:dyDescent="0.25">
      <c r="A60" s="187"/>
      <c r="B60" s="188"/>
      <c r="C60" s="18">
        <f>'Mapa de Riesgos'!K27</f>
        <v>0</v>
      </c>
      <c r="D60" s="18">
        <f>'Mapa de Riesgos'!K28</f>
        <v>0</v>
      </c>
      <c r="E60" s="18">
        <f>'Mapa de Riesgos'!K29</f>
        <v>0</v>
      </c>
      <c r="F60" s="18">
        <f>'Mapa de Riesgos'!K30</f>
        <v>0</v>
      </c>
      <c r="G60" s="36">
        <f>'Mapa de Riesgos'!K31</f>
        <v>0</v>
      </c>
    </row>
    <row r="61" spans="1:7" ht="42.75" customHeight="1" thickBot="1" x14ac:dyDescent="0.25">
      <c r="A61" s="180" t="s">
        <v>137</v>
      </c>
      <c r="B61" s="181"/>
      <c r="C61" s="19">
        <f>+'Mapa de Riesgos'!L27</f>
        <v>0</v>
      </c>
      <c r="D61" s="19">
        <f>+'Mapa de Riesgos'!L28</f>
        <v>0</v>
      </c>
      <c r="E61" s="19">
        <f>+'Mapa de Riesgos'!L29</f>
        <v>0</v>
      </c>
      <c r="F61" s="19">
        <f>+'Mapa de Riesgos'!L30</f>
        <v>0</v>
      </c>
      <c r="G61" s="37">
        <f>+'Mapa de Riesgos'!L31</f>
        <v>0</v>
      </c>
    </row>
    <row r="62" spans="1:7" ht="13.5" thickBot="1" x14ac:dyDescent="0.25">
      <c r="A62" s="20" t="s">
        <v>138</v>
      </c>
      <c r="B62" s="21" t="s">
        <v>139</v>
      </c>
      <c r="C62" s="22" t="s">
        <v>140</v>
      </c>
      <c r="D62" s="22" t="s">
        <v>140</v>
      </c>
      <c r="E62" s="22" t="s">
        <v>140</v>
      </c>
      <c r="F62" s="22" t="s">
        <v>140</v>
      </c>
      <c r="G62" s="38" t="s">
        <v>140</v>
      </c>
    </row>
    <row r="63" spans="1:7" ht="25.5" x14ac:dyDescent="0.2">
      <c r="A63" s="30" t="s">
        <v>141</v>
      </c>
      <c r="B63" s="24">
        <v>15</v>
      </c>
      <c r="C63" s="46"/>
      <c r="D63" s="46"/>
      <c r="E63" s="46"/>
      <c r="F63" s="46"/>
      <c r="G63" s="47"/>
    </row>
    <row r="64" spans="1:7" ht="25.5" x14ac:dyDescent="0.2">
      <c r="A64" s="30" t="s">
        <v>142</v>
      </c>
      <c r="B64" s="24">
        <v>5</v>
      </c>
      <c r="C64" s="46"/>
      <c r="D64" s="46"/>
      <c r="E64" s="46"/>
      <c r="F64" s="46"/>
      <c r="G64" s="47"/>
    </row>
    <row r="65" spans="1:7" x14ac:dyDescent="0.2">
      <c r="A65" s="30" t="s">
        <v>143</v>
      </c>
      <c r="B65" s="24">
        <v>15</v>
      </c>
      <c r="C65" s="46"/>
      <c r="D65" s="46"/>
      <c r="E65" s="46"/>
      <c r="F65" s="46"/>
      <c r="G65" s="47"/>
    </row>
    <row r="66" spans="1:7" x14ac:dyDescent="0.2">
      <c r="A66" s="30" t="s">
        <v>144</v>
      </c>
      <c r="B66" s="24">
        <v>10</v>
      </c>
      <c r="C66" s="46"/>
      <c r="D66" s="46"/>
      <c r="E66" s="46"/>
      <c r="F66" s="46"/>
      <c r="G66" s="47"/>
    </row>
    <row r="67" spans="1:7" x14ac:dyDescent="0.2">
      <c r="A67" s="30" t="s">
        <v>145</v>
      </c>
      <c r="B67" s="24">
        <v>15</v>
      </c>
      <c r="C67" s="46"/>
      <c r="D67" s="46"/>
      <c r="E67" s="46"/>
      <c r="F67" s="46"/>
      <c r="G67" s="47"/>
    </row>
    <row r="68" spans="1:7" ht="15.75" customHeight="1" x14ac:dyDescent="0.2">
      <c r="A68" s="23" t="s">
        <v>146</v>
      </c>
      <c r="B68" s="24">
        <v>10</v>
      </c>
      <c r="C68" s="46"/>
      <c r="D68" s="46"/>
      <c r="E68" s="46"/>
      <c r="F68" s="46"/>
      <c r="G68" s="47"/>
    </row>
    <row r="69" spans="1:7" ht="13.5" thickBot="1" x14ac:dyDescent="0.25">
      <c r="A69" s="31" t="s">
        <v>147</v>
      </c>
      <c r="B69" s="26">
        <v>30</v>
      </c>
      <c r="C69" s="48"/>
      <c r="D69" s="48"/>
      <c r="E69" s="48"/>
      <c r="F69" s="48"/>
      <c r="G69" s="49"/>
    </row>
    <row r="70" spans="1:7" ht="13.5" thickBot="1" x14ac:dyDescent="0.25">
      <c r="A70" s="27" t="s">
        <v>148</v>
      </c>
      <c r="B70" s="28">
        <f t="shared" ref="B70:G70" si="4">SUM(B63:B69)</f>
        <v>100</v>
      </c>
      <c r="C70" s="44">
        <f t="shared" si="4"/>
        <v>0</v>
      </c>
      <c r="D70" s="44">
        <f t="shared" si="4"/>
        <v>0</v>
      </c>
      <c r="E70" s="44">
        <f t="shared" si="4"/>
        <v>0</v>
      </c>
      <c r="F70" s="44">
        <f t="shared" si="4"/>
        <v>0</v>
      </c>
      <c r="G70" s="45">
        <f t="shared" si="4"/>
        <v>0</v>
      </c>
    </row>
  </sheetData>
  <mergeCells count="16">
    <mergeCell ref="A1:G1"/>
    <mergeCell ref="A61:B61"/>
    <mergeCell ref="A58:G58"/>
    <mergeCell ref="A59:B60"/>
    <mergeCell ref="A47:B47"/>
    <mergeCell ref="A44:G44"/>
    <mergeCell ref="A45:B46"/>
    <mergeCell ref="A33:B33"/>
    <mergeCell ref="A30:G30"/>
    <mergeCell ref="A31:B32"/>
    <mergeCell ref="A19:B19"/>
    <mergeCell ref="A16:G16"/>
    <mergeCell ref="A17:B18"/>
    <mergeCell ref="A5:B5"/>
    <mergeCell ref="A2:G2"/>
    <mergeCell ref="A3:B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46"/>
  <sheetViews>
    <sheetView topLeftCell="A13" workbookViewId="0">
      <selection activeCell="D22" sqref="D22"/>
    </sheetView>
  </sheetViews>
  <sheetFormatPr baseColWidth="10" defaultColWidth="11.42578125" defaultRowHeight="15" x14ac:dyDescent="0.25"/>
  <cols>
    <col min="2" max="2" width="15.7109375" customWidth="1"/>
    <col min="4" max="4" width="27" customWidth="1"/>
  </cols>
  <sheetData>
    <row r="2" spans="2:6" x14ac:dyDescent="0.25">
      <c r="B2" s="2" t="s">
        <v>21</v>
      </c>
      <c r="C2" s="2"/>
      <c r="D2" s="2" t="s">
        <v>22</v>
      </c>
    </row>
    <row r="3" spans="2:6" x14ac:dyDescent="0.25">
      <c r="B3">
        <v>1</v>
      </c>
      <c r="D3">
        <v>1</v>
      </c>
    </row>
    <row r="4" spans="2:6" x14ac:dyDescent="0.25">
      <c r="B4">
        <v>2</v>
      </c>
      <c r="D4">
        <v>2</v>
      </c>
    </row>
    <row r="5" spans="2:6" x14ac:dyDescent="0.25">
      <c r="B5">
        <v>3</v>
      </c>
      <c r="D5">
        <v>3</v>
      </c>
    </row>
    <row r="6" spans="2:6" x14ac:dyDescent="0.25">
      <c r="B6">
        <v>4</v>
      </c>
      <c r="D6">
        <v>4</v>
      </c>
    </row>
    <row r="7" spans="2:6" x14ac:dyDescent="0.25">
      <c r="B7">
        <v>5</v>
      </c>
      <c r="D7">
        <v>5</v>
      </c>
    </row>
    <row r="8" spans="2:6" x14ac:dyDescent="0.25">
      <c r="B8" s="1" t="s">
        <v>173</v>
      </c>
      <c r="D8" s="1" t="s">
        <v>173</v>
      </c>
    </row>
    <row r="11" spans="2:6" x14ac:dyDescent="0.25">
      <c r="B11" s="2" t="s">
        <v>174</v>
      </c>
      <c r="D11" s="2" t="s">
        <v>175</v>
      </c>
      <c r="F11" t="s">
        <v>176</v>
      </c>
    </row>
    <row r="12" spans="2:6" x14ac:dyDescent="0.25">
      <c r="B12" t="s">
        <v>177</v>
      </c>
      <c r="D12" t="s">
        <v>178</v>
      </c>
      <c r="F12" t="s">
        <v>179</v>
      </c>
    </row>
    <row r="13" spans="2:6" x14ac:dyDescent="0.25">
      <c r="B13" t="s">
        <v>180</v>
      </c>
      <c r="D13" t="s">
        <v>40</v>
      </c>
      <c r="F13" t="s">
        <v>181</v>
      </c>
    </row>
    <row r="14" spans="2:6" x14ac:dyDescent="0.25">
      <c r="B14" t="s">
        <v>182</v>
      </c>
      <c r="D14" t="s">
        <v>49</v>
      </c>
    </row>
    <row r="15" spans="2:6" x14ac:dyDescent="0.25">
      <c r="B15" t="s">
        <v>183</v>
      </c>
      <c r="D15" t="s">
        <v>184</v>
      </c>
    </row>
    <row r="16" spans="2:6" x14ac:dyDescent="0.25">
      <c r="B16" t="s">
        <v>185</v>
      </c>
      <c r="D16" t="s">
        <v>186</v>
      </c>
    </row>
    <row r="17" spans="2:4" x14ac:dyDescent="0.25">
      <c r="B17" t="s">
        <v>187</v>
      </c>
      <c r="D17" t="s">
        <v>188</v>
      </c>
    </row>
    <row r="20" spans="2:4" x14ac:dyDescent="0.25">
      <c r="B20" s="2" t="s">
        <v>189</v>
      </c>
      <c r="C20" s="3" t="s">
        <v>190</v>
      </c>
    </row>
    <row r="21" spans="2:4" x14ac:dyDescent="0.25">
      <c r="B21" t="s">
        <v>191</v>
      </c>
    </row>
    <row r="22" spans="2:4" x14ac:dyDescent="0.25">
      <c r="B22" t="s">
        <v>192</v>
      </c>
    </row>
    <row r="24" spans="2:4" x14ac:dyDescent="0.25">
      <c r="B24" s="2" t="s">
        <v>193</v>
      </c>
      <c r="D24" s="2" t="s">
        <v>194</v>
      </c>
    </row>
    <row r="25" spans="2:4" x14ac:dyDescent="0.25">
      <c r="B25" t="s">
        <v>195</v>
      </c>
      <c r="D25" t="s">
        <v>196</v>
      </c>
    </row>
    <row r="26" spans="2:4" x14ac:dyDescent="0.25">
      <c r="B26" t="s">
        <v>197</v>
      </c>
      <c r="D26" t="s">
        <v>198</v>
      </c>
    </row>
    <row r="27" spans="2:4" x14ac:dyDescent="0.25">
      <c r="B27" t="s">
        <v>199</v>
      </c>
      <c r="D27" t="s">
        <v>200</v>
      </c>
    </row>
    <row r="28" spans="2:4" x14ac:dyDescent="0.25">
      <c r="B28" t="s">
        <v>201</v>
      </c>
      <c r="D28" t="s">
        <v>202</v>
      </c>
    </row>
    <row r="29" spans="2:4" x14ac:dyDescent="0.25">
      <c r="D29" t="s">
        <v>203</v>
      </c>
    </row>
    <row r="30" spans="2:4" x14ac:dyDescent="0.25">
      <c r="D30" t="s">
        <v>204</v>
      </c>
    </row>
    <row r="31" spans="2:4" x14ac:dyDescent="0.25">
      <c r="D31" t="s">
        <v>205</v>
      </c>
    </row>
    <row r="32" spans="2:4" x14ac:dyDescent="0.25">
      <c r="D32" t="s">
        <v>206</v>
      </c>
    </row>
    <row r="33" spans="2:4" x14ac:dyDescent="0.25">
      <c r="D33" t="s">
        <v>207</v>
      </c>
    </row>
    <row r="34" spans="2:4" x14ac:dyDescent="0.25">
      <c r="D34" t="s">
        <v>208</v>
      </c>
    </row>
    <row r="35" spans="2:4" x14ac:dyDescent="0.25">
      <c r="B35" s="2" t="s">
        <v>209</v>
      </c>
      <c r="D35" t="s">
        <v>210</v>
      </c>
    </row>
    <row r="36" spans="2:4" x14ac:dyDescent="0.25">
      <c r="B36" t="s">
        <v>211</v>
      </c>
      <c r="D36" t="s">
        <v>212</v>
      </c>
    </row>
    <row r="37" spans="2:4" x14ac:dyDescent="0.25">
      <c r="B37" t="s">
        <v>45</v>
      </c>
      <c r="D37" t="s">
        <v>213</v>
      </c>
    </row>
    <row r="38" spans="2:4" x14ac:dyDescent="0.25">
      <c r="B38" t="s">
        <v>214</v>
      </c>
      <c r="D38" t="s">
        <v>215</v>
      </c>
    </row>
    <row r="39" spans="2:4" x14ac:dyDescent="0.25">
      <c r="D39" t="s">
        <v>216</v>
      </c>
    </row>
    <row r="40" spans="2:4" x14ac:dyDescent="0.25">
      <c r="D40" t="s">
        <v>217</v>
      </c>
    </row>
    <row r="41" spans="2:4" x14ac:dyDescent="0.25">
      <c r="D41" t="s">
        <v>218</v>
      </c>
    </row>
    <row r="42" spans="2:4" x14ac:dyDescent="0.25">
      <c r="D42" t="s">
        <v>219</v>
      </c>
    </row>
    <row r="43" spans="2:4" x14ac:dyDescent="0.25">
      <c r="D43" t="s">
        <v>220</v>
      </c>
    </row>
    <row r="44" spans="2:4" x14ac:dyDescent="0.25">
      <c r="D44" t="s">
        <v>221</v>
      </c>
    </row>
    <row r="45" spans="2:4" x14ac:dyDescent="0.25">
      <c r="D45" t="s">
        <v>222</v>
      </c>
    </row>
    <row r="46" spans="2:4" x14ac:dyDescent="0.25">
      <c r="D46" t="s">
        <v>223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Mapa de Riesgos</vt:lpstr>
      <vt:lpstr>Impacto - Probabilidad</vt:lpstr>
      <vt:lpstr>Controles</vt:lpstr>
      <vt:lpstr>Hoja1</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UNIDAD VICTIMAS</dc:creator>
  <cp:keywords/>
  <dc:description/>
  <cp:lastModifiedBy>Usuario de Windows</cp:lastModifiedBy>
  <cp:revision/>
  <dcterms:created xsi:type="dcterms:W3CDTF">2015-09-15T13:36:01Z</dcterms:created>
  <dcterms:modified xsi:type="dcterms:W3CDTF">2016-07-26T22:42:07Z</dcterms:modified>
  <cp:category/>
  <cp:contentStatus/>
</cp:coreProperties>
</file>