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G 2016\"/>
    </mc:Choice>
  </mc:AlternateContent>
  <bookViews>
    <workbookView xWindow="0" yWindow="0" windowWidth="24000" windowHeight="10320"/>
  </bookViews>
  <sheets>
    <sheet name="Mapa de Riesgos" sheetId="2" r:id="rId1"/>
    <sheet name="fORMULAS" sheetId="7" state="hidden" r:id="rId2"/>
    <sheet name="Impacto - Probabilidad" sheetId="5" r:id="rId3"/>
    <sheet name="Controles" sheetId="6" r:id="rId4"/>
    <sheet name="Hoja1" sheetId="3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C23" i="5" l="1"/>
  <c r="C24" i="5"/>
  <c r="F14" i="6"/>
  <c r="E14" i="6"/>
  <c r="D14" i="6"/>
  <c r="P28" i="2"/>
  <c r="Q28" i="2"/>
  <c r="P23" i="2"/>
  <c r="Q23" i="2"/>
  <c r="P13" i="2"/>
  <c r="Q13" i="2"/>
  <c r="P18" i="2"/>
  <c r="Q18" i="2"/>
  <c r="I28" i="2"/>
  <c r="I23" i="2"/>
  <c r="I18" i="2"/>
  <c r="J18" i="2"/>
  <c r="J23" i="2"/>
  <c r="J28" i="2"/>
  <c r="I8" i="2"/>
  <c r="J8" i="2"/>
  <c r="P8" i="2"/>
  <c r="Q8" i="2"/>
  <c r="C73" i="5"/>
  <c r="C74" i="5"/>
  <c r="B2" i="7"/>
  <c r="G61" i="6"/>
  <c r="G60" i="6"/>
  <c r="F61" i="6"/>
  <c r="F60" i="6"/>
  <c r="E61" i="6"/>
  <c r="E60" i="6"/>
  <c r="D61" i="6"/>
  <c r="D60" i="6"/>
  <c r="C61" i="6"/>
  <c r="C60" i="6"/>
  <c r="G47" i="6"/>
  <c r="G46" i="6"/>
  <c r="F47" i="6"/>
  <c r="F46" i="6"/>
  <c r="E47" i="6"/>
  <c r="E46" i="6"/>
  <c r="D47" i="6"/>
  <c r="D46" i="6"/>
  <c r="C47" i="6"/>
  <c r="C46" i="6"/>
  <c r="G33" i="6"/>
  <c r="G32" i="6"/>
  <c r="F33" i="6"/>
  <c r="F32" i="6"/>
  <c r="E33" i="6"/>
  <c r="E32" i="6"/>
  <c r="D33" i="6"/>
  <c r="D32" i="6"/>
  <c r="C33" i="6"/>
  <c r="C32" i="6"/>
  <c r="G19" i="6"/>
  <c r="G18" i="6"/>
  <c r="F19" i="6"/>
  <c r="F18" i="6"/>
  <c r="E19" i="6"/>
  <c r="E18" i="6"/>
  <c r="D19" i="6"/>
  <c r="D18" i="6"/>
  <c r="C19" i="6"/>
  <c r="C18" i="6"/>
  <c r="G5" i="6"/>
  <c r="F5" i="6"/>
  <c r="E5" i="6"/>
  <c r="D5" i="6"/>
  <c r="C5" i="6"/>
  <c r="G4" i="6"/>
  <c r="F4" i="6"/>
  <c r="E4" i="6"/>
  <c r="D4" i="6"/>
  <c r="C4" i="6"/>
  <c r="A59" i="6"/>
  <c r="A45" i="6"/>
  <c r="A31" i="6"/>
  <c r="A17" i="6"/>
  <c r="A3" i="6"/>
  <c r="C123" i="5"/>
  <c r="C124" i="5"/>
  <c r="C98" i="5"/>
  <c r="C99" i="5"/>
  <c r="C48" i="5"/>
  <c r="C49" i="5"/>
  <c r="G70" i="6"/>
  <c r="M32" i="2"/>
  <c r="D70" i="6"/>
  <c r="M29" i="2"/>
  <c r="C70" i="6"/>
  <c r="M28" i="2"/>
  <c r="F70" i="6"/>
  <c r="M31" i="2"/>
  <c r="E70" i="6"/>
  <c r="M30" i="2"/>
  <c r="B70" i="6"/>
  <c r="G56" i="6"/>
  <c r="M27" i="2"/>
  <c r="F56" i="6"/>
  <c r="M26" i="2"/>
  <c r="C56" i="6"/>
  <c r="M23" i="2"/>
  <c r="E56" i="6"/>
  <c r="M25" i="2"/>
  <c r="D56" i="6"/>
  <c r="M24" i="2"/>
  <c r="B56" i="6"/>
  <c r="F42" i="6"/>
  <c r="M21" i="2"/>
  <c r="E42" i="6"/>
  <c r="M20" i="2"/>
  <c r="G42" i="6"/>
  <c r="M22" i="2"/>
  <c r="D42" i="6"/>
  <c r="M19" i="2"/>
  <c r="C42" i="6"/>
  <c r="M18" i="2"/>
  <c r="B42" i="6"/>
  <c r="E28" i="6"/>
  <c r="M15" i="2"/>
  <c r="D28" i="6"/>
  <c r="M14" i="2"/>
  <c r="G28" i="6"/>
  <c r="M17" i="2"/>
  <c r="F28" i="6"/>
  <c r="M16" i="2"/>
  <c r="C28" i="6"/>
  <c r="M13" i="2"/>
  <c r="B28" i="6"/>
  <c r="G14" i="6"/>
  <c r="M12" i="2"/>
  <c r="M9" i="2"/>
  <c r="C14" i="6"/>
  <c r="M8" i="2"/>
  <c r="M11" i="2"/>
  <c r="M10" i="2"/>
  <c r="B14" i="6"/>
</calcChain>
</file>

<file path=xl/sharedStrings.xml><?xml version="1.0" encoding="utf-8"?>
<sst xmlns="http://schemas.openxmlformats.org/spreadsheetml/2006/main" count="391" uniqueCount="198">
  <si>
    <t>FORMATO PARA EL LEVANTAMIENTO DEL MAPA DE RIESGOS DE CORRUPCIÓN DE LA UNIDAD</t>
  </si>
  <si>
    <t xml:space="preserve">Código: </t>
  </si>
  <si>
    <t>100.01.15</t>
  </si>
  <si>
    <t xml:space="preserve">Versión: </t>
  </si>
  <si>
    <t>PROCESO DE DIRECCIONAMIENTO ESTRATÉGICO</t>
  </si>
  <si>
    <t>Fecha de aprobación:</t>
  </si>
  <si>
    <t>Procedimiento de Administración de Riesgos Institucionales y de Proceso</t>
  </si>
  <si>
    <t xml:space="preserve">Página: </t>
  </si>
  <si>
    <t>IDENTIFICACION</t>
  </si>
  <si>
    <t>RIESGO 
INHERENTE</t>
  </si>
  <si>
    <t>CONTROLES</t>
  </si>
  <si>
    <t>RIESGO 
RESIDUAL</t>
  </si>
  <si>
    <t>PLAN DE RESPUESTA AL RIESGO (PROCESO)</t>
  </si>
  <si>
    <t>SEGUIMIENTO AL PLAN DE RESPUESTA AL RIESGO (CONTROL INTERNO)</t>
  </si>
  <si>
    <t>No</t>
  </si>
  <si>
    <t xml:space="preserve">Proceso </t>
  </si>
  <si>
    <t>Riesgo</t>
  </si>
  <si>
    <t>Causas</t>
  </si>
  <si>
    <t>Consecuencias</t>
  </si>
  <si>
    <t>Tipo de riesgo</t>
  </si>
  <si>
    <t>Probabilidad</t>
  </si>
  <si>
    <t>Impacto</t>
  </si>
  <si>
    <t>Nivel Riesgo</t>
  </si>
  <si>
    <t>Zona de Riesgo</t>
  </si>
  <si>
    <t>Calificación 
De 0 a 50 = 0      De 51 a 75=1      De 76 a 100 = 2</t>
  </si>
  <si>
    <t>Medida de Tratamiento</t>
  </si>
  <si>
    <t>Acción o Actividades</t>
  </si>
  <si>
    <t>Meta</t>
  </si>
  <si>
    <t>Fecha de Inicio</t>
  </si>
  <si>
    <t>Duración</t>
  </si>
  <si>
    <t>Responsable</t>
  </si>
  <si>
    <t xml:space="preserve">Fecha </t>
  </si>
  <si>
    <t xml:space="preserve">Descripción del seguimiento </t>
  </si>
  <si>
    <t xml:space="preserve">Los controles son efectivos? 
SI o NO </t>
  </si>
  <si>
    <t>% de avance de las acciones</t>
  </si>
  <si>
    <t>Observaciones</t>
  </si>
  <si>
    <t xml:space="preserve">Gestión de Comunicaciones </t>
  </si>
  <si>
    <t xml:space="preserve">Utilización de los espacios de comunicación de la Entidad para lograr beneficios personales </t>
  </si>
  <si>
    <t xml:space="preserve">Aprovechamiento indebido de las relaciones publicas con organismos o entidades o líderes de opinión o medios de comunicación </t>
  </si>
  <si>
    <t xml:space="preserve">Legales </t>
  </si>
  <si>
    <t>Corrupción</t>
  </si>
  <si>
    <t>No hay controles</t>
  </si>
  <si>
    <t xml:space="preserve">Evitar el riesgo </t>
  </si>
  <si>
    <t>Realizar una charla al interior del proceso con el acompañamiento del Grupo de Control Interno disciplinario sobre las implicaciones de cometer alguna falta en contra de la Entidad con respecto a la utilización inadecuada de la información.</t>
  </si>
  <si>
    <t>3 meses</t>
  </si>
  <si>
    <t xml:space="preserve">Seguridad de la Información </t>
  </si>
  <si>
    <t>Imposibilidad de controlar el acceso y uso de que se le da a la información a la que se tiene acceso en la Unidad</t>
  </si>
  <si>
    <t xml:space="preserve">Credibilidad o imagen </t>
  </si>
  <si>
    <t>Otros:</t>
  </si>
  <si>
    <t>FORMULA ZONA DE RIESGO</t>
  </si>
  <si>
    <t xml:space="preserve">
Tabla calificación del Impacto 
</t>
  </si>
  <si>
    <t xml:space="preserve">Tabla calificación de la probabilidad
</t>
  </si>
  <si>
    <t xml:space="preserve">Riesgo 1 </t>
  </si>
  <si>
    <t>Nº</t>
  </si>
  <si>
    <t xml:space="preserve">Pregunta </t>
  </si>
  <si>
    <t>Respuesta</t>
  </si>
  <si>
    <t>Si el riesgo de corrupción se materializa podría…</t>
  </si>
  <si>
    <t>SI "1" NO "0"</t>
  </si>
  <si>
    <t>¿Afectar al grupo de funcionarios del proceso?</t>
  </si>
  <si>
    <t>¿Afectar el cumplimiento de metas y objetivos de la dependencia?</t>
  </si>
  <si>
    <t>¿Afectar el cumplimiento de la misión de la Entidad?</t>
  </si>
  <si>
    <t>¿Afectar el cumplimiento de la misisón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</si>
  <si>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</si>
  <si>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</si>
  <si>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</si>
  <si>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la calidad de vida de los comunidad por la pérdida del bien o servicios o los recursos públicos?</t>
  </si>
  <si>
    <t>¿Generar pérdida de la información de la Entidad?</t>
  </si>
  <si>
    <t>¿Generar intervención de los órganos de control, de la Fiscalia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</si>
  <si>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</si>
  <si>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</si>
  <si>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</si>
  <si>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</si>
  <si>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</si>
  <si>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</si>
  <si>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</si>
  <si>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</si>
  <si>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Puntaje</t>
  </si>
  <si>
    <t>De (1-5)Moderado = 5          (6-11)Mayor = 10             (12-18)Catastrófico = 20</t>
  </si>
  <si>
    <t>Riesgo 2</t>
  </si>
  <si>
    <t>Riesgo 3</t>
  </si>
  <si>
    <t>Riesgo 4</t>
  </si>
  <si>
    <t>Riesgo 5</t>
  </si>
  <si>
    <t>De 0 a 50 = 0      De 51 a 75=1      De 76 a 100 = 2</t>
  </si>
  <si>
    <t xml:space="preserve">RIESGO 1 </t>
  </si>
  <si>
    <t>Control 1.1</t>
  </si>
  <si>
    <t>Control 1.2</t>
  </si>
  <si>
    <t>Control 1.3</t>
  </si>
  <si>
    <t>Control 1.4</t>
  </si>
  <si>
    <t>Control 1.5</t>
  </si>
  <si>
    <t>¿El control previene la materialización del riesgo (afecta probabilidad- Preventivo), ¿El control permite enfrentar la situación en caso de materialización, (afecta impacto - Correctivo)?</t>
  </si>
  <si>
    <t>Calificaciones</t>
  </si>
  <si>
    <t>VALOR</t>
  </si>
  <si>
    <t>SI</t>
  </si>
  <si>
    <t>¿Existen manuales, instructivos o procedimientos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</si>
  <si>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</si>
  <si>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</si>
  <si>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</si>
  <si>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</si>
  <si>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</si>
  <si>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</si>
  <si>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TOTAL </t>
  </si>
  <si>
    <t>RIESGO 2</t>
  </si>
  <si>
    <t>Control 2.1</t>
  </si>
  <si>
    <t>Control 2.2</t>
  </si>
  <si>
    <t>Control 2.3</t>
  </si>
  <si>
    <t>Control 2.4</t>
  </si>
  <si>
    <t>Control 2.5</t>
  </si>
  <si>
    <t>RIESGO 3</t>
  </si>
  <si>
    <t>Control 3.1</t>
  </si>
  <si>
    <t>Control 3.2</t>
  </si>
  <si>
    <t>Control 3.3</t>
  </si>
  <si>
    <t>Control 3.4</t>
  </si>
  <si>
    <t>Control 3.5</t>
  </si>
  <si>
    <t>RIESGO 4</t>
  </si>
  <si>
    <t>Control 4.1</t>
  </si>
  <si>
    <t>Control 4.2</t>
  </si>
  <si>
    <t>Control 4.3</t>
  </si>
  <si>
    <t>Control 4.4</t>
  </si>
  <si>
    <t>Control 4.5</t>
  </si>
  <si>
    <t>RIESGO 5</t>
  </si>
  <si>
    <t>Control 5.1</t>
  </si>
  <si>
    <t>Control 5.2</t>
  </si>
  <si>
    <t>Control 5.3</t>
  </si>
  <si>
    <t>Control 5.4</t>
  </si>
  <si>
    <t>Control 5.5</t>
  </si>
  <si>
    <t xml:space="preserve">Tipos Riesgos </t>
  </si>
  <si>
    <t xml:space="preserve">Efectos </t>
  </si>
  <si>
    <t>Adecuado</t>
  </si>
  <si>
    <t>Estratégico</t>
  </si>
  <si>
    <t xml:space="preserve">Salud en las personas </t>
  </si>
  <si>
    <t xml:space="preserve">SI </t>
  </si>
  <si>
    <t xml:space="preserve">Imagen </t>
  </si>
  <si>
    <t>NO</t>
  </si>
  <si>
    <t>Operativo</t>
  </si>
  <si>
    <t>Operacional</t>
  </si>
  <si>
    <t xml:space="preserve">Financiero </t>
  </si>
  <si>
    <t>Cumplimiento</t>
  </si>
  <si>
    <t xml:space="preserve">Tecnológico </t>
  </si>
  <si>
    <t>Otro</t>
  </si>
  <si>
    <t>X</t>
  </si>
  <si>
    <t>correctiva</t>
  </si>
  <si>
    <t>preventiva</t>
  </si>
  <si>
    <t xml:space="preserve">Zona </t>
  </si>
  <si>
    <t xml:space="preserve">Procesos </t>
  </si>
  <si>
    <t xml:space="preserve">Extrema </t>
  </si>
  <si>
    <t>Direccionamiento Estratégico</t>
  </si>
  <si>
    <t xml:space="preserve">Alta </t>
  </si>
  <si>
    <t>Planeación Estratégica</t>
  </si>
  <si>
    <t xml:space="preserve">Moderada </t>
  </si>
  <si>
    <t xml:space="preserve">Gestión de Prevención y atención a Emergencias </t>
  </si>
  <si>
    <t xml:space="preserve">Baja </t>
  </si>
  <si>
    <t xml:space="preserve">Gestión de Atención y orientación </t>
  </si>
  <si>
    <t>Gestión de Registro y Valoración</t>
  </si>
  <si>
    <t>Gestión para la Asistencia</t>
  </si>
  <si>
    <t xml:space="preserve">Gestión de Reparación Individual y Colectiva </t>
  </si>
  <si>
    <t xml:space="preserve">Gestión de la Información </t>
  </si>
  <si>
    <t>Participación y Visibilización a las Víctimas</t>
  </si>
  <si>
    <t xml:space="preserve">Gestión Interinstitucional </t>
  </si>
  <si>
    <t xml:space="preserve">Medida </t>
  </si>
  <si>
    <t xml:space="preserve">Gestión Jurídica </t>
  </si>
  <si>
    <t>Reducir el riesgo</t>
  </si>
  <si>
    <t>Gestión Contractual</t>
  </si>
  <si>
    <t>Transferir el riesgo</t>
  </si>
  <si>
    <t xml:space="preserve">Gestión de Cooperación </t>
  </si>
  <si>
    <t xml:space="preserve">Gestión Administrativa </t>
  </si>
  <si>
    <t xml:space="preserve">Gestión Documental </t>
  </si>
  <si>
    <t xml:space="preserve">Gestión Financiera </t>
  </si>
  <si>
    <t xml:space="preserve">Gestión de Tecnología de la Información </t>
  </si>
  <si>
    <t xml:space="preserve">Control Interno Disciplinario </t>
  </si>
  <si>
    <t xml:space="preserve">Gestión del Talento Humano </t>
  </si>
  <si>
    <t xml:space="preserve">Seguimiento y Mejora </t>
  </si>
  <si>
    <t xml:space="preserve">Evaluación Independiente </t>
  </si>
  <si>
    <t>Dirección Territorial Antioquia</t>
  </si>
  <si>
    <t>Dirección Territorial Cauca</t>
  </si>
  <si>
    <t>Dirección Territorial Chocó</t>
  </si>
  <si>
    <t>Dirección Territorial Córdoba</t>
  </si>
  <si>
    <t>Dirección Territorial Atlántico</t>
  </si>
  <si>
    <t>Dirección Territorial Magdalena</t>
  </si>
  <si>
    <t>Dirección Territorial Magdalena Medio</t>
  </si>
  <si>
    <t>Dirección Territorial Nariño</t>
  </si>
  <si>
    <t>Dirección Territorial Norte de Santander y Arauca</t>
  </si>
  <si>
    <t>Dirección Territorial Putumayo</t>
  </si>
  <si>
    <t>Dirección Territorial Santander</t>
  </si>
  <si>
    <t>Dirección Territorial Sucre</t>
  </si>
  <si>
    <t>Dirección Territorial Valle</t>
  </si>
  <si>
    <t>Dirección Territorial Meta y Llanos Orientales</t>
  </si>
  <si>
    <t>Dirección Territorial Caqueta-Huila</t>
  </si>
  <si>
    <t>Dirección Territorial Bolívar</t>
  </si>
  <si>
    <t>Dirección Territorial Cesar y Guajira</t>
  </si>
  <si>
    <t>Dirección Territorial Urabá</t>
  </si>
  <si>
    <t>Dirección Territorial Central</t>
  </si>
  <si>
    <t>Dirección Territorial Eje Cafetero</t>
  </si>
  <si>
    <r>
      <t>Tráfico de influencias.</t>
    </r>
    <r>
      <rPr>
        <sz val="11"/>
        <color rgb="FFFF0000"/>
        <rFont val="Calibri"/>
        <family val="2"/>
        <scheme val="minor"/>
      </rPr>
      <t xml:space="preserve"> </t>
    </r>
  </si>
  <si>
    <t xml:space="preserve">Descripción del control </t>
  </si>
  <si>
    <r>
      <t xml:space="preserve">Correctivo-Impacto
Preventivo-Probab. </t>
    </r>
    <r>
      <rPr>
        <b/>
        <sz val="11"/>
        <color rgb="FFFF0000"/>
        <rFont val="Calibri"/>
        <family val="2"/>
        <scheme val="minor"/>
      </rPr>
      <t xml:space="preserve"> </t>
    </r>
  </si>
  <si>
    <r>
      <t xml:space="preserve">OBJETIVO DEL PROCESO: 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Divulgar la comunicación interna y externa hacia los diferentes grupos de interés, contribuyendo a la imagen institucional</t>
    </r>
  </si>
  <si>
    <t>Uso indebido de la información de la Unidad y/o de las víctimas para buscar el beneficio propio y/o de terceros.</t>
  </si>
  <si>
    <t>Uso indebido de obra literaria, artística, musical, científica o didáctica, esté publicada o inédita que pertenezca a una víctima para beneficio propio y/o de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</si>
</sst>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B7FB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F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0" fillId="8" borderId="19" xfId="0" applyFill="1" applyBorder="1" applyAlignment="1" applyProtection="1"/>
    <xf numFmtId="0" fontId="0" fillId="8" borderId="20" xfId="0" applyFill="1" applyBorder="1" applyAlignment="1" applyProtection="1"/>
    <xf numFmtId="0" fontId="0" fillId="8" borderId="30" xfId="0" applyFill="1" applyBorder="1" applyAlignment="1" applyProtection="1"/>
    <xf numFmtId="0" fontId="0" fillId="0" borderId="3" xfId="0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0" borderId="8" xfId="0" applyBorder="1" applyAlignment="1" applyProtection="1">
      <alignment vertical="center" wrapText="1"/>
      <protection locked="0" hidden="1"/>
    </xf>
    <xf numFmtId="0" fontId="0" fillId="0" borderId="3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6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vertical="center"/>
    </xf>
    <xf numFmtId="0" fontId="0" fillId="0" borderId="21" xfId="0" applyFill="1" applyBorder="1" applyProtection="1"/>
    <xf numFmtId="0" fontId="0" fillId="0" borderId="35" xfId="0" applyFill="1" applyBorder="1" applyAlignment="1" applyProtection="1">
      <alignment horizontal="center" vertical="center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wrapText="1"/>
    </xf>
    <xf numFmtId="0" fontId="0" fillId="0" borderId="36" xfId="0" applyFill="1" applyBorder="1" applyAlignment="1" applyProtection="1">
      <alignment horizontal="center" vertical="center"/>
    </xf>
    <xf numFmtId="0" fontId="0" fillId="0" borderId="38" xfId="0" applyFill="1" applyBorder="1" applyProtection="1"/>
    <xf numFmtId="0" fontId="0" fillId="0" borderId="25" xfId="0" applyFill="1" applyBorder="1" applyAlignment="1" applyProtection="1">
      <alignment horizontal="left"/>
      <protection locked="0"/>
    </xf>
    <xf numFmtId="0" fontId="0" fillId="0" borderId="26" xfId="0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1" fillId="6" borderId="8" xfId="0" applyFont="1" applyFill="1" applyBorder="1" applyAlignment="1">
      <alignment horizontal="center" vertical="center"/>
    </xf>
    <xf numFmtId="0" fontId="0" fillId="8" borderId="28" xfId="0" applyFill="1" applyBorder="1" applyAlignment="1" applyProtection="1"/>
    <xf numFmtId="0" fontId="0" fillId="8" borderId="0" xfId="0" applyFill="1" applyBorder="1" applyAlignment="1" applyProtection="1"/>
    <xf numFmtId="0" fontId="0" fillId="8" borderId="42" xfId="0" applyFill="1" applyBorder="1" applyAlignment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0" fillId="0" borderId="48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0" xfId="0" applyFill="1" applyBorder="1" applyProtection="1">
      <protection hidden="1"/>
    </xf>
    <xf numFmtId="0" fontId="2" fillId="0" borderId="40" xfId="0" applyFont="1" applyFill="1" applyBorder="1" applyAlignment="1" applyProtection="1">
      <alignment horizontal="right"/>
      <protection hidden="1"/>
    </xf>
    <xf numFmtId="0" fontId="0" fillId="0" borderId="2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0" fillId="0" borderId="0" xfId="0" applyFill="1" applyProtection="1"/>
    <xf numFmtId="0" fontId="1" fillId="0" borderId="18" xfId="0" applyFont="1" applyFill="1" applyBorder="1" applyAlignment="1" applyProtection="1">
      <alignment horizontal="center"/>
      <protection hidden="1"/>
    </xf>
    <xf numFmtId="0" fontId="1" fillId="0" borderId="34" xfId="0" applyFont="1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 wrapText="1"/>
      <protection hidden="1"/>
    </xf>
    <xf numFmtId="0" fontId="0" fillId="0" borderId="37" xfId="0" applyFill="1" applyBorder="1" applyAlignment="1" applyProtection="1">
      <alignment horizontal="center" wrapText="1"/>
      <protection hidden="1"/>
    </xf>
    <xf numFmtId="0" fontId="0" fillId="0" borderId="35" xfId="0" applyFill="1" applyBorder="1" applyAlignment="1" applyProtection="1">
      <alignment horizontal="center" wrapText="1"/>
      <protection hidden="1"/>
    </xf>
    <xf numFmtId="0" fontId="0" fillId="0" borderId="47" xfId="0" applyFill="1" applyBorder="1" applyAlignment="1" applyProtection="1">
      <alignment horizontal="center" wrapText="1"/>
      <protection hidden="1"/>
    </xf>
    <xf numFmtId="0" fontId="1" fillId="0" borderId="22" xfId="0" applyFont="1" applyFill="1" applyBorder="1" applyProtection="1"/>
    <xf numFmtId="0" fontId="1" fillId="0" borderId="23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justify" wrapText="1"/>
    </xf>
    <xf numFmtId="0" fontId="0" fillId="0" borderId="6" xfId="0" applyFill="1" applyBorder="1" applyAlignment="1" applyProtection="1">
      <alignment horizontal="center" wrapText="1"/>
    </xf>
    <xf numFmtId="0" fontId="0" fillId="0" borderId="6" xfId="0" applyFill="1" applyBorder="1" applyAlignment="1" applyProtection="1">
      <alignment horizontal="center" wrapText="1"/>
      <protection locked="0" hidden="1"/>
    </xf>
    <xf numFmtId="0" fontId="0" fillId="0" borderId="5" xfId="0" applyFill="1" applyBorder="1" applyAlignment="1" applyProtection="1">
      <protection locked="0" hidden="1"/>
    </xf>
    <xf numFmtId="0" fontId="0" fillId="0" borderId="35" xfId="0" applyFill="1" applyBorder="1" applyAlignment="1" applyProtection="1">
      <protection locked="0" hidden="1"/>
    </xf>
    <xf numFmtId="0" fontId="0" fillId="0" borderId="16" xfId="0" applyFill="1" applyBorder="1" applyAlignment="1" applyProtection="1">
      <alignment horizontal="justify" wrapText="1"/>
    </xf>
    <xf numFmtId="0" fontId="0" fillId="0" borderId="17" xfId="0" applyFill="1" applyBorder="1" applyAlignment="1" applyProtection="1">
      <alignment horizontal="center" wrapText="1"/>
    </xf>
    <xf numFmtId="0" fontId="0" fillId="0" borderId="17" xfId="0" applyFill="1" applyBorder="1" applyAlignment="1" applyProtection="1">
      <alignment horizontal="center" wrapText="1"/>
      <protection locked="0" hidden="1"/>
    </xf>
    <xf numFmtId="0" fontId="0" fillId="0" borderId="7" xfId="0" applyFill="1" applyBorder="1" applyAlignment="1" applyProtection="1">
      <protection locked="0" hidden="1"/>
    </xf>
    <xf numFmtId="0" fontId="0" fillId="0" borderId="36" xfId="0" applyFill="1" applyBorder="1" applyAlignment="1" applyProtection="1">
      <protection locked="0" hidden="1"/>
    </xf>
    <xf numFmtId="0" fontId="1" fillId="0" borderId="22" xfId="0" applyFont="1" applyFill="1" applyBorder="1" applyAlignment="1" applyProtection="1">
      <alignment horizontal="justify" wrapText="1"/>
    </xf>
    <xf numFmtId="0" fontId="0" fillId="0" borderId="23" xfId="0" applyFill="1" applyBorder="1" applyAlignment="1" applyProtection="1">
      <alignment horizontal="center"/>
      <protection hidden="1"/>
    </xf>
    <xf numFmtId="0" fontId="0" fillId="0" borderId="39" xfId="0" applyFill="1" applyBorder="1" applyAlignment="1" applyProtection="1">
      <protection hidden="1"/>
    </xf>
    <xf numFmtId="0" fontId="0" fillId="0" borderId="32" xfId="0" applyFill="1" applyBorder="1" applyAlignment="1" applyProtection="1"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Protection="1">
      <protection hidden="1"/>
    </xf>
    <xf numFmtId="0" fontId="1" fillId="0" borderId="23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40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justify" wrapText="1"/>
      <protection hidden="1"/>
    </xf>
    <xf numFmtId="0" fontId="0" fillId="0" borderId="17" xfId="0" applyFill="1" applyBorder="1" applyAlignment="1" applyProtection="1">
      <alignment horizontal="center"/>
      <protection hidden="1"/>
    </xf>
    <xf numFmtId="0" fontId="0" fillId="0" borderId="16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alignment horizontal="center"/>
      <protection hidden="1"/>
    </xf>
    <xf numFmtId="0" fontId="0" fillId="0" borderId="40" xfId="0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justify" wrapText="1"/>
      <protection hidden="1"/>
    </xf>
    <xf numFmtId="0" fontId="0" fillId="0" borderId="9" xfId="0" applyFill="1" applyBorder="1" applyAlignment="1" applyProtection="1">
      <alignment horizontal="center"/>
      <protection hidden="1"/>
    </xf>
    <xf numFmtId="0" fontId="0" fillId="0" borderId="22" xfId="0" applyFill="1" applyBorder="1" applyAlignment="1" applyProtection="1">
      <protection hidden="1"/>
    </xf>
    <xf numFmtId="0" fontId="0" fillId="0" borderId="40" xfId="0" applyFill="1" applyBorder="1" applyAlignment="1" applyProtection="1">
      <protection hidden="1"/>
    </xf>
    <xf numFmtId="14" fontId="0" fillId="0" borderId="3" xfId="0" applyNumberFormat="1" applyBorder="1" applyAlignment="1" applyProtection="1">
      <alignment horizontal="center" vertical="center" wrapText="1"/>
      <protection locked="0" hidden="1"/>
    </xf>
    <xf numFmtId="0" fontId="0" fillId="0" borderId="4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 wrapText="1"/>
    </xf>
    <xf numFmtId="0" fontId="0" fillId="9" borderId="3" xfId="0" applyFill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9" borderId="43" xfId="0" applyFont="1" applyFill="1" applyBorder="1" applyAlignment="1" applyProtection="1">
      <alignment horizontal="justify" vertical="center" wrapText="1"/>
      <protection locked="0" hidden="1"/>
    </xf>
    <xf numFmtId="0" fontId="6" fillId="9" borderId="1" xfId="0" applyFont="1" applyFill="1" applyBorder="1" applyAlignment="1" applyProtection="1">
      <alignment horizontal="justify" vertical="center" wrapText="1"/>
      <protection locked="0" hidden="1"/>
    </xf>
    <xf numFmtId="14" fontId="5" fillId="0" borderId="43" xfId="0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5" fillId="0" borderId="43" xfId="0" applyNumberFormat="1" applyFon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1" fillId="10" borderId="21" xfId="0" applyFont="1" applyFill="1" applyBorder="1" applyAlignment="1" applyProtection="1">
      <alignment horizontal="left" vertical="top" wrapText="1"/>
      <protection locked="0"/>
    </xf>
    <xf numFmtId="0" fontId="1" fillId="10" borderId="11" xfId="0" applyFont="1" applyFill="1" applyBorder="1" applyAlignment="1" applyProtection="1">
      <alignment horizontal="left" vertical="top" wrapText="1"/>
      <protection locked="0"/>
    </xf>
    <xf numFmtId="0" fontId="1" fillId="10" borderId="14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right"/>
    </xf>
    <xf numFmtId="0" fontId="1" fillId="0" borderId="26" xfId="0" applyFont="1" applyFill="1" applyBorder="1" applyAlignment="1" applyProtection="1">
      <alignment horizontal="right"/>
    </xf>
    <xf numFmtId="0" fontId="1" fillId="0" borderId="27" xfId="0" applyFont="1" applyFill="1" applyBorder="1" applyAlignment="1" applyProtection="1">
      <alignment horizontal="right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0" fillId="8" borderId="25" xfId="0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27" xfId="0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  <protection hidden="1"/>
    </xf>
    <xf numFmtId="0" fontId="1" fillId="0" borderId="26" xfId="0" applyFont="1" applyFill="1" applyBorder="1" applyAlignment="1" applyProtection="1">
      <alignment horizontal="center"/>
      <protection hidden="1"/>
    </xf>
    <xf numFmtId="0" fontId="1" fillId="0" borderId="27" xfId="0" applyFon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 vertical="center"/>
      <protection hidden="1"/>
    </xf>
    <xf numFmtId="0" fontId="0" fillId="0" borderId="30" xfId="0" applyFill="1" applyBorder="1" applyAlignment="1" applyProtection="1">
      <alignment horizontal="center" vertic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0" fillId="0" borderId="42" xfId="0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99107"/>
      <color rgb="FFFFB9B9"/>
      <color rgb="FFD9B7FB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56030</xdr:colOff>
      <xdr:row>10</xdr:row>
      <xdr:rowOff>134470</xdr:rowOff>
    </xdr:from>
    <xdr:to>
      <xdr:col>14</xdr:col>
      <xdr:colOff>112059</xdr:colOff>
      <xdr:row>27</xdr:row>
      <xdr:rowOff>145677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55442" y="2543735"/>
          <a:ext cx="6723529" cy="387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showGridLines="0" tabSelected="1" zoomScale="90" zoomScaleNormal="90" workbookViewId="0">
      <pane xSplit="3" ySplit="6" topLeftCell="D9" activePane="bottomRight" state="frozen"/>
      <selection pane="topRight" activeCell="B1" sqref="B1"/>
      <selection pane="bottomLeft" activeCell="A9" sqref="A9"/>
      <selection pane="bottomRight" activeCell="D14" sqref="D14"/>
    </sheetView>
  </sheetViews>
  <sheetFormatPr baseColWidth="10" defaultColWidth="11.42578125" defaultRowHeight="15" x14ac:dyDescent="0.25"/>
  <cols>
    <col min="1" max="1" width="4.85546875" style="1" bestFit="1" customWidth="1"/>
    <col min="2" max="2" width="20.28515625" style="1" customWidth="1"/>
    <col min="3" max="3" width="18.140625" style="1" customWidth="1"/>
    <col min="4" max="4" width="41" style="1" customWidth="1"/>
    <col min="5" max="5" width="19.28515625" style="1" bestFit="1" customWidth="1"/>
    <col min="6" max="6" width="25" style="1" customWidth="1"/>
    <col min="7" max="7" width="3.85546875" style="1" customWidth="1"/>
    <col min="8" max="8" width="4.140625" style="1" customWidth="1"/>
    <col min="9" max="9" width="4.7109375" style="1" customWidth="1"/>
    <col min="10" max="10" width="10.7109375" style="1" customWidth="1"/>
    <col min="11" max="11" width="50.140625" style="1" customWidth="1"/>
    <col min="12" max="12" width="47.5703125" style="1" customWidth="1"/>
    <col min="13" max="13" width="15.85546875" style="1" customWidth="1"/>
    <col min="14" max="14" width="5.140625" style="1" customWidth="1"/>
    <col min="15" max="15" width="5.28515625" style="1" customWidth="1"/>
    <col min="16" max="16" width="4.7109375" style="1" customWidth="1"/>
    <col min="17" max="17" width="15.5703125" style="1" customWidth="1"/>
    <col min="18" max="18" width="15.28515625" style="1" bestFit="1" customWidth="1"/>
    <col min="19" max="19" width="35.42578125" style="1" customWidth="1"/>
    <col min="20" max="20" width="25.42578125" style="1" customWidth="1"/>
    <col min="21" max="21" width="12.42578125" style="1" bestFit="1" customWidth="1"/>
    <col min="22" max="22" width="11.7109375" style="1" bestFit="1" customWidth="1"/>
    <col min="23" max="23" width="18.7109375" style="1" bestFit="1" customWidth="1"/>
    <col min="24" max="24" width="9.5703125" bestFit="1" customWidth="1"/>
    <col min="25" max="25" width="21" bestFit="1" customWidth="1"/>
    <col min="26" max="26" width="16.140625" customWidth="1"/>
    <col min="27" max="27" width="16.42578125" bestFit="1" customWidth="1"/>
    <col min="28" max="28" width="18.7109375" bestFit="1" customWidth="1"/>
  </cols>
  <sheetData>
    <row r="1" spans="1:28" x14ac:dyDescent="0.25">
      <c r="A1" s="135"/>
      <c r="B1" s="136"/>
      <c r="C1" s="136"/>
      <c r="D1" s="148" t="s"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50"/>
      <c r="Y1" s="22" t="s">
        <v>1</v>
      </c>
      <c r="Z1" s="175" t="s">
        <v>2</v>
      </c>
      <c r="AA1" s="175"/>
      <c r="AB1" s="176"/>
    </row>
    <row r="2" spans="1:28" x14ac:dyDescent="0.25">
      <c r="A2" s="137"/>
      <c r="B2" s="138"/>
      <c r="C2" s="138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3"/>
      <c r="Y2" s="23" t="s">
        <v>3</v>
      </c>
      <c r="Z2" s="177"/>
      <c r="AA2" s="177"/>
      <c r="AB2" s="178"/>
    </row>
    <row r="3" spans="1:28" x14ac:dyDescent="0.25">
      <c r="A3" s="137"/>
      <c r="B3" s="138"/>
      <c r="C3" s="138"/>
      <c r="D3" s="151" t="s">
        <v>4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3"/>
      <c r="Y3" s="23" t="s">
        <v>5</v>
      </c>
      <c r="Z3" s="177"/>
      <c r="AA3" s="177"/>
      <c r="AB3" s="178"/>
    </row>
    <row r="4" spans="1:28" ht="15.75" thickBot="1" x14ac:dyDescent="0.3">
      <c r="A4" s="139"/>
      <c r="B4" s="140"/>
      <c r="C4" s="140"/>
      <c r="D4" s="157" t="s">
        <v>6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  <c r="Y4" s="24" t="s">
        <v>7</v>
      </c>
      <c r="Z4" s="179"/>
      <c r="AA4" s="179"/>
      <c r="AB4" s="180"/>
    </row>
    <row r="5" spans="1:28" ht="48.75" customHeight="1" thickBot="1" x14ac:dyDescent="0.3">
      <c r="A5" s="167" t="s">
        <v>195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9"/>
    </row>
    <row r="6" spans="1:28" x14ac:dyDescent="0.25">
      <c r="A6" s="181" t="s">
        <v>8</v>
      </c>
      <c r="B6" s="182"/>
      <c r="C6" s="182"/>
      <c r="D6" s="182"/>
      <c r="E6" s="182"/>
      <c r="F6" s="182"/>
      <c r="G6" s="147" t="s">
        <v>9</v>
      </c>
      <c r="H6" s="147"/>
      <c r="I6" s="147"/>
      <c r="J6" s="147"/>
      <c r="K6" s="173" t="s">
        <v>10</v>
      </c>
      <c r="L6" s="174"/>
      <c r="M6" s="174"/>
      <c r="N6" s="163" t="s">
        <v>11</v>
      </c>
      <c r="O6" s="163"/>
      <c r="P6" s="163"/>
      <c r="Q6" s="163"/>
      <c r="R6" s="162" t="s">
        <v>12</v>
      </c>
      <c r="S6" s="162"/>
      <c r="T6" s="162"/>
      <c r="U6" s="162"/>
      <c r="V6" s="162"/>
      <c r="W6" s="162"/>
      <c r="X6" s="160" t="s">
        <v>13</v>
      </c>
      <c r="Y6" s="160"/>
      <c r="Z6" s="160"/>
      <c r="AA6" s="160"/>
      <c r="AB6" s="161"/>
    </row>
    <row r="7" spans="1:28" ht="106.5" customHeight="1" thickBot="1" x14ac:dyDescent="0.3">
      <c r="A7" s="5" t="s">
        <v>14</v>
      </c>
      <c r="B7" s="25" t="s">
        <v>15</v>
      </c>
      <c r="C7" s="25" t="s">
        <v>16</v>
      </c>
      <c r="D7" s="43" t="s">
        <v>17</v>
      </c>
      <c r="E7" s="25" t="s">
        <v>18</v>
      </c>
      <c r="F7" s="25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107" t="s">
        <v>193</v>
      </c>
      <c r="L7" s="26" t="s">
        <v>194</v>
      </c>
      <c r="M7" s="26" t="s">
        <v>24</v>
      </c>
      <c r="N7" s="7" t="s">
        <v>20</v>
      </c>
      <c r="O7" s="7" t="s">
        <v>21</v>
      </c>
      <c r="P7" s="7" t="s">
        <v>22</v>
      </c>
      <c r="Q7" s="7" t="s">
        <v>23</v>
      </c>
      <c r="R7" s="27" t="s">
        <v>25</v>
      </c>
      <c r="S7" s="27" t="s">
        <v>26</v>
      </c>
      <c r="T7" s="28" t="s">
        <v>27</v>
      </c>
      <c r="U7" s="27" t="s">
        <v>28</v>
      </c>
      <c r="V7" s="28" t="s">
        <v>29</v>
      </c>
      <c r="W7" s="28" t="s">
        <v>30</v>
      </c>
      <c r="X7" s="29" t="s">
        <v>31</v>
      </c>
      <c r="Y7" s="8" t="s">
        <v>32</v>
      </c>
      <c r="Z7" s="8" t="s">
        <v>33</v>
      </c>
      <c r="AA7" s="8" t="s">
        <v>34</v>
      </c>
      <c r="AB7" s="9" t="s">
        <v>35</v>
      </c>
    </row>
    <row r="8" spans="1:28" ht="105" x14ac:dyDescent="0.25">
      <c r="A8" s="141">
        <v>1</v>
      </c>
      <c r="B8" s="144" t="s">
        <v>36</v>
      </c>
      <c r="C8" s="170" t="s">
        <v>37</v>
      </c>
      <c r="D8" s="109" t="s">
        <v>38</v>
      </c>
      <c r="E8" s="112" t="s">
        <v>39</v>
      </c>
      <c r="F8" s="164" t="s">
        <v>40</v>
      </c>
      <c r="G8" s="144">
        <v>1</v>
      </c>
      <c r="H8" s="144">
        <v>5</v>
      </c>
      <c r="I8" s="154">
        <f>+G8*H8</f>
        <v>5</v>
      </c>
      <c r="J8" s="132" t="str">
        <f t="shared" ref="J8" si="0">IF(AND(I8&lt;=10,I8&gt;=5),"BAJO",IF(AND(I8&lt;=25,I8&gt;=15),"MODERADO",IF(AND(I8&lt;=50,I8&gt;=30),"ALTO",IF(AND(I8&lt;=100,I8&gt;=60),"EXTREMA","0"))))</f>
        <v>BAJO</v>
      </c>
      <c r="K8" s="113" t="s">
        <v>41</v>
      </c>
      <c r="L8" s="108"/>
      <c r="M8" s="125">
        <f>+Controles!C14</f>
        <v>0</v>
      </c>
      <c r="N8" s="144">
        <v>1</v>
      </c>
      <c r="O8" s="144">
        <v>5</v>
      </c>
      <c r="P8" s="154">
        <f>+N8*O8</f>
        <v>5</v>
      </c>
      <c r="Q8" s="132" t="str">
        <f>IF(AND(P8&lt;=10,P8&gt;=5),"BAJO",IF(AND(P8&lt;=25,P8&gt;=15),"MODERADO",IF(AND(P8&lt;=50,P8&gt;=30),"ALTO",IF(AND(P8&lt;=100,P8&gt;=60),"EXTREMA","0"))))</f>
        <v>BAJO</v>
      </c>
      <c r="R8" s="122" t="s">
        <v>42</v>
      </c>
      <c r="S8" s="120" t="s">
        <v>43</v>
      </c>
      <c r="T8" s="121">
        <v>1</v>
      </c>
      <c r="U8" s="115">
        <v>42552</v>
      </c>
      <c r="V8" s="116" t="s">
        <v>44</v>
      </c>
      <c r="W8" s="122"/>
      <c r="X8" s="13"/>
      <c r="Y8" s="16"/>
      <c r="Z8" s="16"/>
      <c r="AA8" s="16"/>
      <c r="AB8" s="17"/>
    </row>
    <row r="9" spans="1:28" ht="68.25" customHeight="1" x14ac:dyDescent="0.25">
      <c r="A9" s="142"/>
      <c r="B9" s="145"/>
      <c r="C9" s="171"/>
      <c r="D9" s="110" t="s">
        <v>196</v>
      </c>
      <c r="E9" s="126" t="s">
        <v>45</v>
      </c>
      <c r="F9" s="165"/>
      <c r="G9" s="145"/>
      <c r="H9" s="145"/>
      <c r="I9" s="155"/>
      <c r="J9" s="133"/>
      <c r="K9" s="114"/>
      <c r="L9" s="123"/>
      <c r="M9" s="126">
        <f>+Controles!D14</f>
        <v>0</v>
      </c>
      <c r="N9" s="145"/>
      <c r="O9" s="145"/>
      <c r="P9" s="155"/>
      <c r="Q9" s="133"/>
      <c r="R9" s="123"/>
      <c r="S9" s="114"/>
      <c r="T9" s="117"/>
      <c r="U9" s="118"/>
      <c r="V9" s="117"/>
      <c r="W9" s="123"/>
      <c r="X9" s="14"/>
      <c r="Y9" s="18"/>
      <c r="Z9" s="18"/>
      <c r="AA9" s="18"/>
      <c r="AB9" s="19"/>
    </row>
    <row r="10" spans="1:28" ht="71.25" customHeight="1" x14ac:dyDescent="0.25">
      <c r="A10" s="142"/>
      <c r="B10" s="145"/>
      <c r="C10" s="171"/>
      <c r="D10" s="111" t="s">
        <v>46</v>
      </c>
      <c r="E10" s="126" t="s">
        <v>47</v>
      </c>
      <c r="F10" s="165"/>
      <c r="G10" s="145"/>
      <c r="H10" s="145"/>
      <c r="I10" s="155"/>
      <c r="J10" s="133"/>
      <c r="K10" s="114"/>
      <c r="L10" s="123"/>
      <c r="M10" s="126">
        <f>+Controles!E14</f>
        <v>0</v>
      </c>
      <c r="N10" s="145"/>
      <c r="O10" s="145"/>
      <c r="P10" s="155"/>
      <c r="Q10" s="133"/>
      <c r="R10" s="123"/>
      <c r="S10" s="114"/>
      <c r="T10" s="119"/>
      <c r="U10" s="118"/>
      <c r="V10" s="117"/>
      <c r="W10" s="123"/>
      <c r="X10" s="14"/>
      <c r="Y10" s="18"/>
      <c r="Z10" s="18"/>
      <c r="AA10" s="18"/>
      <c r="AB10" s="19"/>
    </row>
    <row r="11" spans="1:28" ht="43.5" customHeight="1" x14ac:dyDescent="0.25">
      <c r="A11" s="142"/>
      <c r="B11" s="145"/>
      <c r="C11" s="171"/>
      <c r="D11" s="128" t="s">
        <v>192</v>
      </c>
      <c r="E11" s="126" t="s">
        <v>39</v>
      </c>
      <c r="F11" s="165"/>
      <c r="G11" s="145"/>
      <c r="H11" s="145"/>
      <c r="I11" s="155"/>
      <c r="J11" s="133"/>
      <c r="K11" s="123"/>
      <c r="L11" s="123"/>
      <c r="M11" s="126">
        <f>+Controles!F14</f>
        <v>0</v>
      </c>
      <c r="N11" s="145"/>
      <c r="O11" s="145"/>
      <c r="P11" s="155"/>
      <c r="Q11" s="133"/>
      <c r="R11" s="123"/>
      <c r="S11" s="123"/>
      <c r="T11" s="123"/>
      <c r="U11" s="123"/>
      <c r="V11" s="123"/>
      <c r="W11" s="123"/>
      <c r="X11" s="14"/>
      <c r="Y11" s="18"/>
      <c r="Z11" s="18"/>
      <c r="AA11" s="18"/>
      <c r="AB11" s="19"/>
    </row>
    <row r="12" spans="1:28" ht="66.75" customHeight="1" thickBot="1" x14ac:dyDescent="0.3">
      <c r="A12" s="143"/>
      <c r="B12" s="146"/>
      <c r="C12" s="172"/>
      <c r="D12" s="131" t="s">
        <v>197</v>
      </c>
      <c r="E12" s="130" t="s">
        <v>39</v>
      </c>
      <c r="F12" s="166"/>
      <c r="G12" s="146"/>
      <c r="H12" s="146"/>
      <c r="I12" s="156"/>
      <c r="J12" s="134"/>
      <c r="K12" s="124"/>
      <c r="L12" s="124"/>
      <c r="M12" s="127">
        <f>+Controles!G14</f>
        <v>0</v>
      </c>
      <c r="N12" s="146"/>
      <c r="O12" s="146"/>
      <c r="P12" s="156"/>
      <c r="Q12" s="134"/>
      <c r="R12" s="124"/>
      <c r="S12" s="124"/>
      <c r="T12" s="124"/>
      <c r="U12" s="124"/>
      <c r="V12" s="124"/>
      <c r="W12" s="124"/>
      <c r="X12" s="15"/>
      <c r="Y12" s="20"/>
      <c r="Z12" s="20"/>
      <c r="AA12" s="20"/>
      <c r="AB12" s="21"/>
    </row>
    <row r="13" spans="1:28" ht="43.5" customHeight="1" x14ac:dyDescent="0.25">
      <c r="A13" s="141">
        <v>2</v>
      </c>
      <c r="B13" s="144"/>
      <c r="C13" s="144"/>
      <c r="D13" s="105"/>
      <c r="E13" s="102"/>
      <c r="F13" s="164" t="s">
        <v>40</v>
      </c>
      <c r="G13" s="144"/>
      <c r="H13" s="144"/>
      <c r="I13" s="154">
        <f>+G13*H13</f>
        <v>0</v>
      </c>
      <c r="J13" s="132" t="str">
        <f t="shared" ref="J13" si="1">IF(AND(I13&lt;=10,I13&gt;=5),"BAJO",IF(AND(I13&lt;=25,I13&gt;=15),"MODERADO",IF(AND(I13&lt;=50,I13&gt;=30),"ALTO",IF(AND(I13&lt;=100,I13&gt;=60),"EXTREMA","0"))))</f>
        <v>0</v>
      </c>
      <c r="K13" s="122"/>
      <c r="L13" s="122"/>
      <c r="M13" s="125">
        <f>+Controles!C28</f>
        <v>0</v>
      </c>
      <c r="N13" s="144"/>
      <c r="O13" s="144"/>
      <c r="P13" s="154">
        <f t="shared" ref="P13" si="2">+N13*O13</f>
        <v>0</v>
      </c>
      <c r="Q13" s="132" t="str">
        <f t="shared" ref="Q13" si="3">IF(AND(P13&lt;=10,P13&gt;=5),"BAJO",IF(AND(P13&lt;=25,P13&gt;=15),"MODERADO",IF(AND(P13&lt;=50,P13&gt;=30),"ALTO",IF(AND(P13&lt;=100,P13&gt;=60),"EXTREMA","0"))))</f>
        <v>0</v>
      </c>
      <c r="R13" s="122"/>
      <c r="S13" s="122"/>
      <c r="T13" s="122"/>
      <c r="U13" s="101"/>
      <c r="V13" s="122"/>
      <c r="W13" s="122"/>
      <c r="X13" s="13"/>
      <c r="Y13" s="16"/>
      <c r="Z13" s="16"/>
      <c r="AA13" s="16"/>
      <c r="AB13" s="17"/>
    </row>
    <row r="14" spans="1:28" ht="43.5" customHeight="1" x14ac:dyDescent="0.25">
      <c r="A14" s="142"/>
      <c r="B14" s="145"/>
      <c r="C14" s="145"/>
      <c r="D14" s="103"/>
      <c r="E14" s="129"/>
      <c r="F14" s="165"/>
      <c r="G14" s="145"/>
      <c r="H14" s="145"/>
      <c r="I14" s="155"/>
      <c r="J14" s="133"/>
      <c r="K14" s="123"/>
      <c r="L14" s="123"/>
      <c r="M14" s="126">
        <f>+Controles!D28</f>
        <v>0</v>
      </c>
      <c r="N14" s="145"/>
      <c r="O14" s="145"/>
      <c r="P14" s="155"/>
      <c r="Q14" s="133"/>
      <c r="R14" s="123"/>
      <c r="S14" s="123"/>
      <c r="T14" s="123"/>
      <c r="U14" s="123"/>
      <c r="V14" s="123"/>
      <c r="W14" s="123"/>
      <c r="X14" s="14"/>
      <c r="Y14" s="18"/>
      <c r="Z14" s="18"/>
      <c r="AA14" s="18"/>
      <c r="AB14" s="19"/>
    </row>
    <row r="15" spans="1:28" ht="43.5" customHeight="1" x14ac:dyDescent="0.25">
      <c r="A15" s="142"/>
      <c r="B15" s="145"/>
      <c r="C15" s="145"/>
      <c r="D15" s="103"/>
      <c r="E15" s="129"/>
      <c r="F15" s="165"/>
      <c r="G15" s="145"/>
      <c r="H15" s="145"/>
      <c r="I15" s="155"/>
      <c r="J15" s="133"/>
      <c r="K15" s="123"/>
      <c r="L15" s="123"/>
      <c r="M15" s="126">
        <f>+Controles!E28</f>
        <v>0</v>
      </c>
      <c r="N15" s="145"/>
      <c r="O15" s="145"/>
      <c r="P15" s="155"/>
      <c r="Q15" s="133"/>
      <c r="R15" s="123"/>
      <c r="S15" s="123"/>
      <c r="T15" s="123"/>
      <c r="U15" s="123"/>
      <c r="V15" s="123"/>
      <c r="W15" s="123"/>
      <c r="X15" s="14"/>
      <c r="Y15" s="18"/>
      <c r="Z15" s="18"/>
      <c r="AA15" s="18"/>
      <c r="AB15" s="19"/>
    </row>
    <row r="16" spans="1:28" ht="43.5" customHeight="1" x14ac:dyDescent="0.25">
      <c r="A16" s="142"/>
      <c r="B16" s="145"/>
      <c r="C16" s="145"/>
      <c r="D16" s="103"/>
      <c r="E16" s="129"/>
      <c r="F16" s="165"/>
      <c r="G16" s="145"/>
      <c r="H16" s="145"/>
      <c r="I16" s="155"/>
      <c r="J16" s="133"/>
      <c r="K16" s="123"/>
      <c r="L16" s="123"/>
      <c r="M16" s="126">
        <f>+Controles!F28</f>
        <v>0</v>
      </c>
      <c r="N16" s="145"/>
      <c r="O16" s="145"/>
      <c r="P16" s="155"/>
      <c r="Q16" s="133"/>
      <c r="R16" s="123"/>
      <c r="S16" s="123"/>
      <c r="T16" s="123"/>
      <c r="U16" s="123"/>
      <c r="V16" s="123"/>
      <c r="W16" s="123"/>
      <c r="X16" s="14"/>
      <c r="Y16" s="18"/>
      <c r="Z16" s="18"/>
      <c r="AA16" s="18"/>
      <c r="AB16" s="19"/>
    </row>
    <row r="17" spans="1:28" ht="43.5" customHeight="1" thickBot="1" x14ac:dyDescent="0.3">
      <c r="A17" s="143"/>
      <c r="B17" s="146"/>
      <c r="C17" s="146"/>
      <c r="D17" s="57" t="s">
        <v>48</v>
      </c>
      <c r="E17" s="104"/>
      <c r="F17" s="166"/>
      <c r="G17" s="146"/>
      <c r="H17" s="146"/>
      <c r="I17" s="156"/>
      <c r="J17" s="134"/>
      <c r="K17" s="124"/>
      <c r="L17" s="124"/>
      <c r="M17" s="127">
        <f>+Controles!G28</f>
        <v>0</v>
      </c>
      <c r="N17" s="146"/>
      <c r="O17" s="146"/>
      <c r="P17" s="156"/>
      <c r="Q17" s="134"/>
      <c r="R17" s="124"/>
      <c r="S17" s="124"/>
      <c r="T17" s="124"/>
      <c r="U17" s="124"/>
      <c r="V17" s="124"/>
      <c r="W17" s="124"/>
      <c r="X17" s="15"/>
      <c r="Y17" s="20"/>
      <c r="Z17" s="20"/>
      <c r="AA17" s="20"/>
      <c r="AB17" s="21"/>
    </row>
    <row r="18" spans="1:28" ht="43.5" customHeight="1" x14ac:dyDescent="0.25">
      <c r="A18" s="141">
        <v>3</v>
      </c>
      <c r="B18" s="144"/>
      <c r="C18" s="144"/>
      <c r="D18" s="105"/>
      <c r="E18" s="102"/>
      <c r="F18" s="164" t="s">
        <v>40</v>
      </c>
      <c r="G18" s="144"/>
      <c r="H18" s="144"/>
      <c r="I18" s="154">
        <f>+G18*H18</f>
        <v>0</v>
      </c>
      <c r="J18" s="132" t="str">
        <f t="shared" ref="J18:J28" si="4">IF(AND(I18&lt;=10,I18&gt;=5),"BAJO",IF(AND(I18&lt;=25,I18&gt;=15),"MODERADO",IF(AND(I18&lt;=50,I18&gt;=30),"ALTO",IF(AND(I18&lt;=100,I18&gt;=60),"EXTREMA","0"))))</f>
        <v>0</v>
      </c>
      <c r="K18" s="122"/>
      <c r="L18" s="122"/>
      <c r="M18" s="125">
        <f>+Controles!C42</f>
        <v>0</v>
      </c>
      <c r="N18" s="144"/>
      <c r="O18" s="144"/>
      <c r="P18" s="154">
        <f t="shared" ref="P18" si="5">+N18*O18</f>
        <v>0</v>
      </c>
      <c r="Q18" s="132" t="str">
        <f t="shared" ref="Q18" si="6">IF(AND(P18&lt;=10,P18&gt;=5),"BAJO",IF(AND(P18&lt;=25,P18&gt;=15),"MODERADO",IF(AND(P18&lt;=50,P18&gt;=30),"ALTO",IF(AND(P18&lt;=100,P18&gt;=60),"EXTREMA","0"))))</f>
        <v>0</v>
      </c>
      <c r="R18" s="122"/>
      <c r="S18" s="122"/>
      <c r="T18" s="122"/>
      <c r="U18" s="101"/>
      <c r="V18" s="122"/>
      <c r="W18" s="122"/>
      <c r="X18" s="13"/>
      <c r="Y18" s="16"/>
      <c r="Z18" s="16"/>
      <c r="AA18" s="16"/>
      <c r="AB18" s="17"/>
    </row>
    <row r="19" spans="1:28" ht="43.5" customHeight="1" x14ac:dyDescent="0.25">
      <c r="A19" s="142"/>
      <c r="B19" s="145"/>
      <c r="C19" s="145"/>
      <c r="D19" s="103"/>
      <c r="E19" s="126"/>
      <c r="F19" s="165"/>
      <c r="G19" s="145"/>
      <c r="H19" s="145"/>
      <c r="I19" s="155"/>
      <c r="J19" s="133"/>
      <c r="K19" s="123"/>
      <c r="L19" s="123"/>
      <c r="M19" s="126">
        <f>+Controles!D42</f>
        <v>0</v>
      </c>
      <c r="N19" s="145"/>
      <c r="O19" s="145"/>
      <c r="P19" s="155"/>
      <c r="Q19" s="133"/>
      <c r="R19" s="123"/>
      <c r="S19" s="123"/>
      <c r="T19" s="123"/>
      <c r="U19" s="123"/>
      <c r="V19" s="123"/>
      <c r="W19" s="123"/>
      <c r="X19" s="14"/>
      <c r="Y19" s="18"/>
      <c r="Z19" s="18"/>
      <c r="AA19" s="18"/>
      <c r="AB19" s="19"/>
    </row>
    <row r="20" spans="1:28" ht="43.5" customHeight="1" x14ac:dyDescent="0.25">
      <c r="A20" s="142"/>
      <c r="B20" s="145"/>
      <c r="C20" s="145"/>
      <c r="D20" s="103"/>
      <c r="E20" s="126"/>
      <c r="F20" s="165"/>
      <c r="G20" s="145"/>
      <c r="H20" s="145"/>
      <c r="I20" s="155"/>
      <c r="J20" s="133"/>
      <c r="K20" s="123"/>
      <c r="L20" s="123"/>
      <c r="M20" s="126">
        <f>+Controles!E42</f>
        <v>0</v>
      </c>
      <c r="N20" s="145"/>
      <c r="O20" s="145"/>
      <c r="P20" s="155"/>
      <c r="Q20" s="133"/>
      <c r="R20" s="123"/>
      <c r="S20" s="123"/>
      <c r="T20" s="123"/>
      <c r="U20" s="123"/>
      <c r="V20" s="123"/>
      <c r="W20" s="123"/>
      <c r="X20" s="14"/>
      <c r="Y20" s="18"/>
      <c r="Z20" s="18"/>
      <c r="AA20" s="18"/>
      <c r="AB20" s="19"/>
    </row>
    <row r="21" spans="1:28" ht="43.5" customHeight="1" x14ac:dyDescent="0.25">
      <c r="A21" s="142"/>
      <c r="B21" s="145"/>
      <c r="C21" s="145"/>
      <c r="D21" s="103"/>
      <c r="E21" s="126"/>
      <c r="F21" s="165"/>
      <c r="G21" s="145"/>
      <c r="H21" s="145"/>
      <c r="I21" s="155"/>
      <c r="J21" s="133"/>
      <c r="K21" s="123"/>
      <c r="L21" s="123"/>
      <c r="M21" s="126">
        <f>+Controles!F42</f>
        <v>0</v>
      </c>
      <c r="N21" s="145"/>
      <c r="O21" s="145"/>
      <c r="P21" s="155"/>
      <c r="Q21" s="133"/>
      <c r="R21" s="123"/>
      <c r="S21" s="123"/>
      <c r="T21" s="123"/>
      <c r="U21" s="123"/>
      <c r="V21" s="123"/>
      <c r="W21" s="123"/>
      <c r="X21" s="14"/>
      <c r="Y21" s="18"/>
      <c r="Z21" s="18"/>
      <c r="AA21" s="18"/>
      <c r="AB21" s="19"/>
    </row>
    <row r="22" spans="1:28" ht="43.5" customHeight="1" thickBot="1" x14ac:dyDescent="0.3">
      <c r="A22" s="143"/>
      <c r="B22" s="146"/>
      <c r="C22" s="146"/>
      <c r="D22" s="57" t="s">
        <v>48</v>
      </c>
      <c r="E22" s="104"/>
      <c r="F22" s="166"/>
      <c r="G22" s="146"/>
      <c r="H22" s="146"/>
      <c r="I22" s="156"/>
      <c r="J22" s="134"/>
      <c r="K22" s="124"/>
      <c r="L22" s="124"/>
      <c r="M22" s="127">
        <f>+Controles!G42</f>
        <v>0</v>
      </c>
      <c r="N22" s="146"/>
      <c r="O22" s="146"/>
      <c r="P22" s="156"/>
      <c r="Q22" s="134"/>
      <c r="R22" s="124"/>
      <c r="S22" s="124"/>
      <c r="T22" s="124"/>
      <c r="U22" s="124"/>
      <c r="V22" s="124"/>
      <c r="W22" s="124"/>
      <c r="X22" s="15"/>
      <c r="Y22" s="20"/>
      <c r="Z22" s="20"/>
      <c r="AA22" s="20"/>
      <c r="AB22" s="21"/>
    </row>
    <row r="23" spans="1:28" ht="43.5" customHeight="1" x14ac:dyDescent="0.25">
      <c r="A23" s="141">
        <v>4</v>
      </c>
      <c r="B23" s="144"/>
      <c r="C23" s="144"/>
      <c r="D23" s="105"/>
      <c r="E23" s="102"/>
      <c r="F23" s="164" t="s">
        <v>40</v>
      </c>
      <c r="G23" s="144"/>
      <c r="H23" s="144"/>
      <c r="I23" s="154">
        <f>+G23*H23</f>
        <v>0</v>
      </c>
      <c r="J23" s="132" t="str">
        <f t="shared" si="4"/>
        <v>0</v>
      </c>
      <c r="K23" s="122"/>
      <c r="L23" s="122"/>
      <c r="M23" s="125">
        <f>+Controles!C56</f>
        <v>0</v>
      </c>
      <c r="N23" s="144"/>
      <c r="O23" s="144"/>
      <c r="P23" s="154">
        <f>+N23*O23</f>
        <v>0</v>
      </c>
      <c r="Q23" s="132" t="str">
        <f>IF(AND(P23&lt;=10,P23&gt;=5),"BAJO",IF(AND(P23&lt;=25,P23&gt;=15),"MODERADO",IF(AND(P23&lt;=50,P23&gt;=30),"ALTO",IF(AND(P23&lt;=100,P23&gt;=60),"EXTREMA","0"))))</f>
        <v>0</v>
      </c>
      <c r="R23" s="122"/>
      <c r="S23" s="122"/>
      <c r="T23" s="122"/>
      <c r="U23" s="101"/>
      <c r="V23" s="122"/>
      <c r="W23" s="122"/>
      <c r="X23" s="13"/>
      <c r="Y23" s="16"/>
      <c r="Z23" s="16"/>
      <c r="AA23" s="16"/>
      <c r="AB23" s="17"/>
    </row>
    <row r="24" spans="1:28" ht="43.5" customHeight="1" x14ac:dyDescent="0.25">
      <c r="A24" s="142"/>
      <c r="B24" s="145"/>
      <c r="C24" s="145"/>
      <c r="D24" s="103"/>
      <c r="E24" s="126"/>
      <c r="F24" s="165"/>
      <c r="G24" s="145"/>
      <c r="H24" s="145"/>
      <c r="I24" s="155"/>
      <c r="J24" s="133"/>
      <c r="K24" s="123"/>
      <c r="L24" s="123"/>
      <c r="M24" s="126">
        <f>+Controles!D56</f>
        <v>0</v>
      </c>
      <c r="N24" s="145"/>
      <c r="O24" s="145"/>
      <c r="P24" s="155"/>
      <c r="Q24" s="133"/>
      <c r="R24" s="123"/>
      <c r="S24" s="123"/>
      <c r="T24" s="123"/>
      <c r="U24" s="123"/>
      <c r="V24" s="123"/>
      <c r="W24" s="123"/>
      <c r="X24" s="14"/>
      <c r="Y24" s="18"/>
      <c r="Z24" s="18"/>
      <c r="AA24" s="18"/>
      <c r="AB24" s="19"/>
    </row>
    <row r="25" spans="1:28" ht="43.5" customHeight="1" x14ac:dyDescent="0.25">
      <c r="A25" s="142"/>
      <c r="B25" s="145"/>
      <c r="C25" s="145"/>
      <c r="D25" s="103"/>
      <c r="E25" s="126"/>
      <c r="F25" s="165"/>
      <c r="G25" s="145"/>
      <c r="H25" s="145"/>
      <c r="I25" s="155"/>
      <c r="J25" s="133"/>
      <c r="K25" s="123"/>
      <c r="L25" s="123"/>
      <c r="M25" s="126">
        <f>+Controles!E56</f>
        <v>0</v>
      </c>
      <c r="N25" s="145"/>
      <c r="O25" s="145"/>
      <c r="P25" s="155"/>
      <c r="Q25" s="133"/>
      <c r="R25" s="123"/>
      <c r="S25" s="123"/>
      <c r="T25" s="123"/>
      <c r="U25" s="123"/>
      <c r="V25" s="123"/>
      <c r="W25" s="123"/>
      <c r="X25" s="14"/>
      <c r="Y25" s="18"/>
      <c r="Z25" s="18"/>
      <c r="AA25" s="18"/>
      <c r="AB25" s="19"/>
    </row>
    <row r="26" spans="1:28" ht="43.5" customHeight="1" x14ac:dyDescent="0.25">
      <c r="A26" s="142"/>
      <c r="B26" s="145"/>
      <c r="C26" s="145"/>
      <c r="D26" s="103"/>
      <c r="E26" s="126"/>
      <c r="F26" s="165"/>
      <c r="G26" s="145"/>
      <c r="H26" s="145"/>
      <c r="I26" s="155"/>
      <c r="J26" s="133"/>
      <c r="K26" s="123"/>
      <c r="L26" s="123"/>
      <c r="M26" s="126">
        <f>+Controles!F56</f>
        <v>0</v>
      </c>
      <c r="N26" s="145"/>
      <c r="O26" s="145"/>
      <c r="P26" s="155"/>
      <c r="Q26" s="133"/>
      <c r="R26" s="123"/>
      <c r="S26" s="123"/>
      <c r="T26" s="123"/>
      <c r="U26" s="123"/>
      <c r="V26" s="123"/>
      <c r="W26" s="123"/>
      <c r="X26" s="14"/>
      <c r="Y26" s="18"/>
      <c r="Z26" s="18"/>
      <c r="AA26" s="18"/>
      <c r="AB26" s="19"/>
    </row>
    <row r="27" spans="1:28" ht="43.5" customHeight="1" thickBot="1" x14ac:dyDescent="0.3">
      <c r="A27" s="143"/>
      <c r="B27" s="146"/>
      <c r="C27" s="146"/>
      <c r="D27" s="57" t="s">
        <v>48</v>
      </c>
      <c r="E27" s="104"/>
      <c r="F27" s="166"/>
      <c r="G27" s="146"/>
      <c r="H27" s="146"/>
      <c r="I27" s="156"/>
      <c r="J27" s="134"/>
      <c r="K27" s="124"/>
      <c r="L27" s="124"/>
      <c r="M27" s="127">
        <f>+Controles!G56</f>
        <v>0</v>
      </c>
      <c r="N27" s="146"/>
      <c r="O27" s="146"/>
      <c r="P27" s="156"/>
      <c r="Q27" s="134"/>
      <c r="R27" s="124"/>
      <c r="S27" s="124"/>
      <c r="T27" s="124"/>
      <c r="U27" s="124"/>
      <c r="V27" s="124"/>
      <c r="W27" s="124"/>
      <c r="X27" s="15"/>
      <c r="Y27" s="20"/>
      <c r="Z27" s="20"/>
      <c r="AA27" s="20"/>
      <c r="AB27" s="21"/>
    </row>
    <row r="28" spans="1:28" ht="43.5" customHeight="1" x14ac:dyDescent="0.25">
      <c r="A28" s="141">
        <v>5</v>
      </c>
      <c r="B28" s="144"/>
      <c r="C28" s="144"/>
      <c r="D28" s="105"/>
      <c r="E28" s="102"/>
      <c r="F28" s="164" t="s">
        <v>40</v>
      </c>
      <c r="G28" s="144"/>
      <c r="H28" s="144"/>
      <c r="I28" s="154">
        <f>+G28*H28</f>
        <v>0</v>
      </c>
      <c r="J28" s="132" t="str">
        <f t="shared" si="4"/>
        <v>0</v>
      </c>
      <c r="K28" s="122"/>
      <c r="L28" s="122"/>
      <c r="M28" s="125">
        <f>+Controles!C70</f>
        <v>0</v>
      </c>
      <c r="N28" s="144"/>
      <c r="O28" s="144"/>
      <c r="P28" s="154">
        <f>+N28*O28</f>
        <v>0</v>
      </c>
      <c r="Q28" s="132" t="str">
        <f>IF(AND(P28&lt;=10,P28&gt;=5),"BAJO",IF(AND(P28&lt;=25,P28&gt;=15),"MODERADO",IF(AND(P28&lt;=50,P28&gt;=30),"ALTO",IF(AND(P28&lt;=100,P28&gt;=60),"EXTREMA","0"))))</f>
        <v>0</v>
      </c>
      <c r="R28" s="122"/>
      <c r="S28" s="122"/>
      <c r="T28" s="122"/>
      <c r="U28" s="101"/>
      <c r="V28" s="122"/>
      <c r="W28" s="122"/>
      <c r="X28" s="13"/>
      <c r="Y28" s="16"/>
      <c r="Z28" s="16"/>
      <c r="AA28" s="16"/>
      <c r="AB28" s="17"/>
    </row>
    <row r="29" spans="1:28" ht="43.5" customHeight="1" x14ac:dyDescent="0.25">
      <c r="A29" s="142"/>
      <c r="B29" s="145"/>
      <c r="C29" s="145"/>
      <c r="D29" s="103"/>
      <c r="E29" s="126"/>
      <c r="F29" s="165"/>
      <c r="G29" s="145"/>
      <c r="H29" s="145"/>
      <c r="I29" s="155"/>
      <c r="J29" s="133"/>
      <c r="K29" s="123"/>
      <c r="L29" s="123"/>
      <c r="M29" s="126">
        <f>+Controles!D70</f>
        <v>0</v>
      </c>
      <c r="N29" s="145"/>
      <c r="O29" s="145"/>
      <c r="P29" s="155"/>
      <c r="Q29" s="133"/>
      <c r="R29" s="123"/>
      <c r="S29" s="123"/>
      <c r="T29" s="123"/>
      <c r="U29" s="123"/>
      <c r="V29" s="123"/>
      <c r="W29" s="123"/>
      <c r="X29" s="14"/>
      <c r="Y29" s="18"/>
      <c r="Z29" s="18"/>
      <c r="AA29" s="18"/>
      <c r="AB29" s="19"/>
    </row>
    <row r="30" spans="1:28" ht="43.5" customHeight="1" x14ac:dyDescent="0.25">
      <c r="A30" s="142"/>
      <c r="B30" s="145"/>
      <c r="C30" s="145"/>
      <c r="D30" s="103"/>
      <c r="E30" s="126"/>
      <c r="F30" s="165"/>
      <c r="G30" s="145"/>
      <c r="H30" s="145"/>
      <c r="I30" s="155"/>
      <c r="J30" s="133"/>
      <c r="K30" s="123"/>
      <c r="L30" s="123"/>
      <c r="M30" s="126">
        <f>+Controles!E70</f>
        <v>0</v>
      </c>
      <c r="N30" s="145"/>
      <c r="O30" s="145"/>
      <c r="P30" s="155"/>
      <c r="Q30" s="133"/>
      <c r="R30" s="123"/>
      <c r="S30" s="123"/>
      <c r="T30" s="123"/>
      <c r="U30" s="123"/>
      <c r="V30" s="123"/>
      <c r="W30" s="123"/>
      <c r="X30" s="14"/>
      <c r="Y30" s="18"/>
      <c r="Z30" s="18"/>
      <c r="AA30" s="18"/>
      <c r="AB30" s="19"/>
    </row>
    <row r="31" spans="1:28" ht="43.5" customHeight="1" x14ac:dyDescent="0.25">
      <c r="A31" s="142"/>
      <c r="B31" s="145"/>
      <c r="C31" s="145"/>
      <c r="D31" s="103"/>
      <c r="E31" s="126"/>
      <c r="F31" s="165"/>
      <c r="G31" s="145"/>
      <c r="H31" s="145"/>
      <c r="I31" s="155"/>
      <c r="J31" s="133"/>
      <c r="K31" s="123"/>
      <c r="L31" s="123"/>
      <c r="M31" s="126">
        <f>+Controles!F70</f>
        <v>0</v>
      </c>
      <c r="N31" s="145"/>
      <c r="O31" s="145"/>
      <c r="P31" s="155"/>
      <c r="Q31" s="133"/>
      <c r="R31" s="123"/>
      <c r="S31" s="123"/>
      <c r="T31" s="123"/>
      <c r="U31" s="123"/>
      <c r="V31" s="123"/>
      <c r="W31" s="123"/>
      <c r="X31" s="14"/>
      <c r="Y31" s="18"/>
      <c r="Z31" s="18"/>
      <c r="AA31" s="18"/>
      <c r="AB31" s="19"/>
    </row>
    <row r="32" spans="1:28" ht="15.75" thickBot="1" x14ac:dyDescent="0.3">
      <c r="A32" s="143"/>
      <c r="B32" s="146"/>
      <c r="C32" s="146"/>
      <c r="D32" s="57" t="s">
        <v>48</v>
      </c>
      <c r="E32" s="106"/>
      <c r="F32" s="166"/>
      <c r="G32" s="146"/>
      <c r="H32" s="146"/>
      <c r="I32" s="156"/>
      <c r="J32" s="134"/>
      <c r="K32" s="124"/>
      <c r="L32" s="124"/>
      <c r="M32" s="127">
        <f>+Controles!G70</f>
        <v>0</v>
      </c>
      <c r="N32" s="146"/>
      <c r="O32" s="146"/>
      <c r="P32" s="156"/>
      <c r="Q32" s="134"/>
      <c r="R32" s="124"/>
      <c r="S32" s="124"/>
      <c r="T32" s="124"/>
      <c r="U32" s="124"/>
      <c r="V32" s="124"/>
      <c r="W32" s="124"/>
      <c r="X32" s="15"/>
      <c r="Y32" s="20"/>
      <c r="Z32" s="20"/>
      <c r="AA32" s="20"/>
      <c r="AB32" s="21"/>
    </row>
  </sheetData>
  <sheetProtection insertColumns="0" insertRows="0" insertHyperlinks="0" deleteColumns="0" deleteRows="0"/>
  <mergeCells count="75">
    <mergeCell ref="B23:B27"/>
    <mergeCell ref="K6:M6"/>
    <mergeCell ref="Z1:AB1"/>
    <mergeCell ref="Z2:AB2"/>
    <mergeCell ref="Z3:AB3"/>
    <mergeCell ref="Z4:AB4"/>
    <mergeCell ref="A6:F6"/>
    <mergeCell ref="I23:I27"/>
    <mergeCell ref="C13:C17"/>
    <mergeCell ref="G8:G12"/>
    <mergeCell ref="H8:H12"/>
    <mergeCell ref="C18:C22"/>
    <mergeCell ref="G18:G22"/>
    <mergeCell ref="H18:H22"/>
    <mergeCell ref="P23:P27"/>
    <mergeCell ref="G23:G27"/>
    <mergeCell ref="P28:P32"/>
    <mergeCell ref="N28:N32"/>
    <mergeCell ref="J23:J27"/>
    <mergeCell ref="J28:J32"/>
    <mergeCell ref="I28:I32"/>
    <mergeCell ref="F28:F32"/>
    <mergeCell ref="F23:F27"/>
    <mergeCell ref="N23:N27"/>
    <mergeCell ref="O23:O27"/>
    <mergeCell ref="C28:C32"/>
    <mergeCell ref="C23:C27"/>
    <mergeCell ref="G28:G32"/>
    <mergeCell ref="H28:H32"/>
    <mergeCell ref="H23:H27"/>
    <mergeCell ref="O28:O32"/>
    <mergeCell ref="G13:G17"/>
    <mergeCell ref="H13:H17"/>
    <mergeCell ref="F13:F17"/>
    <mergeCell ref="F18:F22"/>
    <mergeCell ref="Q18:Q22"/>
    <mergeCell ref="J13:J17"/>
    <mergeCell ref="I18:I22"/>
    <mergeCell ref="O18:O22"/>
    <mergeCell ref="P18:P22"/>
    <mergeCell ref="N18:N22"/>
    <mergeCell ref="Q13:Q17"/>
    <mergeCell ref="N13:N17"/>
    <mergeCell ref="O13:O17"/>
    <mergeCell ref="P13:P17"/>
    <mergeCell ref="I13:I17"/>
    <mergeCell ref="I8:I12"/>
    <mergeCell ref="D3:X3"/>
    <mergeCell ref="D4:X4"/>
    <mergeCell ref="X6:AB6"/>
    <mergeCell ref="R6:W6"/>
    <mergeCell ref="N6:Q6"/>
    <mergeCell ref="Q8:Q12"/>
    <mergeCell ref="N8:N12"/>
    <mergeCell ref="O8:O12"/>
    <mergeCell ref="P8:P12"/>
    <mergeCell ref="F8:F12"/>
    <mergeCell ref="A5:AB5"/>
    <mergeCell ref="C8:C12"/>
    <mergeCell ref="Q23:Q27"/>
    <mergeCell ref="Q28:Q32"/>
    <mergeCell ref="A1:C4"/>
    <mergeCell ref="A8:A12"/>
    <mergeCell ref="A13:A17"/>
    <mergeCell ref="A18:A22"/>
    <mergeCell ref="A23:A27"/>
    <mergeCell ref="A28:A32"/>
    <mergeCell ref="B13:B17"/>
    <mergeCell ref="B18:B22"/>
    <mergeCell ref="B8:B12"/>
    <mergeCell ref="B28:B32"/>
    <mergeCell ref="G6:J6"/>
    <mergeCell ref="J8:J12"/>
    <mergeCell ref="J18:J22"/>
    <mergeCell ref="D1:X2"/>
  </mergeCells>
  <conditionalFormatting sqref="J8:J12">
    <cfRule type="containsText" dxfId="23" priority="41" operator="containsText" text="Alto">
      <formula>NOT(ISERROR(SEARCH("Alto",J8)))</formula>
    </cfRule>
    <cfRule type="containsText" dxfId="22" priority="46" operator="containsText" text="Extrema">
      <formula>NOT(ISERROR(SEARCH("Extrema",J8)))</formula>
    </cfRule>
    <cfRule type="containsText" dxfId="21" priority="48" operator="containsText" text="Bajo">
      <formula>NOT(ISERROR(SEARCH("Bajo",J8)))</formula>
    </cfRule>
    <cfRule type="containsText" dxfId="20" priority="49" operator="containsText" text="moderado">
      <formula>NOT(ISERROR(SEARCH("moderado",J8)))</formula>
    </cfRule>
  </conditionalFormatting>
  <conditionalFormatting sqref="Q8:Q32">
    <cfRule type="containsText" dxfId="19" priority="37" operator="containsText" text="Alto">
      <formula>NOT(ISERROR(SEARCH("Alto",Q8)))</formula>
    </cfRule>
    <cfRule type="containsText" dxfId="18" priority="38" operator="containsText" text="Extrema">
      <formula>NOT(ISERROR(SEARCH("Extrema",Q8)))</formula>
    </cfRule>
    <cfRule type="containsText" dxfId="17" priority="39" operator="containsText" text="Bajo">
      <formula>NOT(ISERROR(SEARCH("Bajo",Q8)))</formula>
    </cfRule>
    <cfRule type="containsText" dxfId="16" priority="40" operator="containsText" text="moderado">
      <formula>NOT(ISERROR(SEARCH("moderado",Q8)))</formula>
    </cfRule>
  </conditionalFormatting>
  <conditionalFormatting sqref="J18:J22">
    <cfRule type="containsText" dxfId="15" priority="25" operator="containsText" text="Alto">
      <formula>NOT(ISERROR(SEARCH("Alto",J18)))</formula>
    </cfRule>
    <cfRule type="containsText" dxfId="14" priority="26" operator="containsText" text="Extrema">
      <formula>NOT(ISERROR(SEARCH("Extrema",J18)))</formula>
    </cfRule>
    <cfRule type="containsText" dxfId="13" priority="27" operator="containsText" text="Bajo">
      <formula>NOT(ISERROR(SEARCH("Bajo",J18)))</formula>
    </cfRule>
    <cfRule type="containsText" dxfId="12" priority="28" operator="containsText" text="moderado">
      <formula>NOT(ISERROR(SEARCH("moderado",J18)))</formula>
    </cfRule>
  </conditionalFormatting>
  <conditionalFormatting sqref="J23:J27">
    <cfRule type="containsText" dxfId="11" priority="17" operator="containsText" text="Alto">
      <formula>NOT(ISERROR(SEARCH("Alto",J23)))</formula>
    </cfRule>
    <cfRule type="containsText" dxfId="10" priority="18" operator="containsText" text="Extrema">
      <formula>NOT(ISERROR(SEARCH("Extrema",J23)))</formula>
    </cfRule>
    <cfRule type="containsText" dxfId="9" priority="19" operator="containsText" text="Bajo">
      <formula>NOT(ISERROR(SEARCH("Bajo",J23)))</formula>
    </cfRule>
    <cfRule type="containsText" dxfId="8" priority="20" operator="containsText" text="moderado">
      <formula>NOT(ISERROR(SEARCH("moderado",J23)))</formula>
    </cfRule>
  </conditionalFormatting>
  <conditionalFormatting sqref="J28:J32">
    <cfRule type="containsText" dxfId="7" priority="9" operator="containsText" text="Alto">
      <formula>NOT(ISERROR(SEARCH("Alto",J28)))</formula>
    </cfRule>
    <cfRule type="containsText" dxfId="6" priority="10" operator="containsText" text="Extrema">
      <formula>NOT(ISERROR(SEARCH("Extrema",J28)))</formula>
    </cfRule>
    <cfRule type="containsText" dxfId="5" priority="11" operator="containsText" text="Bajo">
      <formula>NOT(ISERROR(SEARCH("Bajo",J28)))</formula>
    </cfRule>
    <cfRule type="containsText" dxfId="4" priority="12" operator="containsText" text="moderado">
      <formula>NOT(ISERROR(SEARCH("moderado",J28)))</formula>
    </cfRule>
  </conditionalFormatting>
  <conditionalFormatting sqref="J13:J17">
    <cfRule type="containsText" dxfId="3" priority="1" operator="containsText" text="Alto">
      <formula>NOT(ISERROR(SEARCH("Alto",J13)))</formula>
    </cfRule>
    <cfRule type="containsText" dxfId="2" priority="2" operator="containsText" text="Extrema">
      <formula>NOT(ISERROR(SEARCH("Extrema",J13)))</formula>
    </cfRule>
    <cfRule type="containsText" dxfId="1" priority="3" operator="containsText" text="Bajo">
      <formula>NOT(ISERROR(SEARCH("Bajo",J13)))</formula>
    </cfRule>
    <cfRule type="containsText" dxfId="0" priority="4" operator="containsText" text="moderado">
      <formula>NOT(ISERROR(SEARCH("moderado",J13)))</formula>
    </cfRule>
  </conditionalFormatting>
  <pageMargins left="0.7" right="0.7" top="0.75" bottom="0.75" header="0.3" footer="0.3"/>
  <pageSetup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Hoja1!$B$3:$B$7</xm:f>
          </x14:formula1>
          <xm:sqref>N8:N12 G8:G32</xm:sqref>
        </x14:dataValidation>
        <x14:dataValidation type="list" allowBlank="1" showInputMessage="1" showErrorMessage="1">
          <x14:formula1>
            <xm:f>Hoja1!$D$3:$D$8</xm:f>
          </x14:formula1>
          <xm:sqref>O13:O32</xm:sqref>
        </x14:dataValidation>
        <x14:dataValidation type="list" allowBlank="1" showInputMessage="1" showErrorMessage="1">
          <x14:formula1>
            <xm:f>Hoja1!$C$20</xm:f>
          </x14:formula1>
          <xm:sqref>L13:L32</xm:sqref>
        </x14:dataValidation>
        <x14:dataValidation type="list" allowBlank="1" showInputMessage="1" showErrorMessage="1">
          <x14:formula1>
            <xm:f>Hoja1!$B$3:$B$8</xm:f>
          </x14:formula1>
          <xm:sqref>N13:N32</xm:sqref>
        </x14:dataValidation>
        <x14:dataValidation type="list" allowBlank="1" showInputMessage="1" showErrorMessage="1">
          <x14:formula1>
            <xm:f>Hoja1!$B$25:$B$28</xm:f>
          </x14:formula1>
          <xm:sqref>Q8:Q32</xm:sqref>
        </x14:dataValidation>
        <x14:dataValidation type="list" allowBlank="1" showInputMessage="1" showErrorMessage="1">
          <x14:formula1>
            <xm:f>Hoja1!$B$36:$B$38</xm:f>
          </x14:formula1>
          <xm:sqref>R8:R32</xm:sqref>
        </x14:dataValidation>
        <x14:dataValidation type="list" allowBlank="1" showInputMessage="1" showErrorMessage="1">
          <x14:formula1>
            <xm:f>Hoja1!$D$3:$D$5</xm:f>
          </x14:formula1>
          <xm:sqref>O8:O12 H8:H32</xm:sqref>
        </x14:dataValidation>
        <x14:dataValidation type="list" allowBlank="1" showInputMessage="1" showErrorMessage="1">
          <x14:formula1>
            <xm:f>Hoja1!$D$20:$D$21</xm:f>
          </x14:formula1>
          <xm:sqref>L8:L12</xm:sqref>
        </x14:dataValidation>
        <x14:dataValidation type="list" allowBlank="1" showInputMessage="1" showErrorMessage="1">
          <x14:formula1>
            <xm:f>Hoja1!$D$12:$D$17</xm:f>
          </x14:formula1>
          <xm:sqref>E28:E31 E18:E21 E23:E26 E9:E16</xm:sqref>
        </x14:dataValidation>
        <x14:dataValidation type="list" allowBlank="1" showInputMessage="1" showErrorMessage="1">
          <x14:formula1>
            <xm:f>Hoja1!$D$25:$D$66</xm:f>
          </x14:formula1>
          <xm:sqref>B8:B32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C10" sqref="C8:D10"/>
    </sheetView>
  </sheetViews>
  <sheetFormatPr baseColWidth="10" defaultColWidth="11.42578125" defaultRowHeight="15" x14ac:dyDescent="0.25"/>
  <cols>
    <col min="1" max="1" width="46" customWidth="1"/>
  </cols>
  <sheetData>
    <row r="2" spans="1:2" x14ac:dyDescent="0.25">
      <c r="A2" t="s">
        <v>49</v>
      </c>
      <c r="B2" t="b">
        <f>fORMULAS!A2=IF(AND(J8&lt;=10,J8&gt;=5),"BAJO",IF(AND(J8&lt;=25,J8&gt;=15),"MODERADO",IF(AND(J8&lt;=50,J8&gt;=30),"ALTO",IF(AND(J8&lt;=100,J8&gt;=60),"EXTREMA","0"))))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zoomScale="85" zoomScaleNormal="85" workbookViewId="0">
      <selection activeCell="S15" sqref="S15"/>
    </sheetView>
  </sheetViews>
  <sheetFormatPr baseColWidth="10" defaultColWidth="11.42578125" defaultRowHeight="15" x14ac:dyDescent="0.25"/>
  <cols>
    <col min="1" max="1" width="3.42578125" style="30" bestFit="1" customWidth="1"/>
    <col min="2" max="2" width="79.85546875" style="30" bestFit="1" customWidth="1"/>
    <col min="3" max="3" width="14.28515625" style="30" bestFit="1" customWidth="1"/>
    <col min="4" max="13" width="9.140625" style="30" customWidth="1"/>
    <col min="14" max="14" width="9.28515625" style="30" customWidth="1"/>
    <col min="15" max="16384" width="11.42578125" style="30"/>
  </cols>
  <sheetData>
    <row r="1" spans="1:14" ht="15.75" thickBot="1" x14ac:dyDescent="0.3">
      <c r="A1" s="194" t="s">
        <v>50</v>
      </c>
      <c r="B1" s="195"/>
      <c r="C1" s="196"/>
      <c r="D1" s="195" t="s">
        <v>51</v>
      </c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ht="15.75" thickBot="1" x14ac:dyDescent="0.3">
      <c r="A2" s="188" t="s">
        <v>52</v>
      </c>
      <c r="B2" s="189"/>
      <c r="C2" s="190"/>
    </row>
    <row r="3" spans="1:14" ht="27" customHeight="1" x14ac:dyDescent="0.25">
      <c r="A3" s="183" t="s">
        <v>53</v>
      </c>
      <c r="B3" s="31" t="s">
        <v>54</v>
      </c>
      <c r="C3" s="47" t="s">
        <v>55</v>
      </c>
    </row>
    <row r="4" spans="1:14" ht="15.75" customHeight="1" thickBot="1" x14ac:dyDescent="0.3">
      <c r="A4" s="184"/>
      <c r="B4" s="32" t="s">
        <v>56</v>
      </c>
      <c r="C4" s="48" t="s">
        <v>57</v>
      </c>
    </row>
    <row r="5" spans="1:14" x14ac:dyDescent="0.25">
      <c r="A5" s="33">
        <v>1</v>
      </c>
      <c r="B5" s="34" t="s">
        <v>58</v>
      </c>
      <c r="C5" s="49">
        <v>0</v>
      </c>
    </row>
    <row r="6" spans="1:14" ht="27" customHeight="1" x14ac:dyDescent="0.25">
      <c r="A6" s="35">
        <v>2</v>
      </c>
      <c r="B6" s="36" t="s">
        <v>59</v>
      </c>
      <c r="C6" s="50">
        <v>0</v>
      </c>
    </row>
    <row r="7" spans="1:14" x14ac:dyDescent="0.25">
      <c r="A7" s="35">
        <v>3</v>
      </c>
      <c r="B7" s="36" t="s">
        <v>60</v>
      </c>
      <c r="C7" s="50">
        <v>0</v>
      </c>
    </row>
    <row r="8" spans="1:14" ht="27" customHeight="1" x14ac:dyDescent="0.25">
      <c r="A8" s="35">
        <v>4</v>
      </c>
      <c r="B8" s="36" t="s">
        <v>61</v>
      </c>
      <c r="C8" s="50">
        <v>0</v>
      </c>
    </row>
    <row r="9" spans="1:14" ht="15" customHeight="1" x14ac:dyDescent="0.25">
      <c r="A9" s="35">
        <v>5</v>
      </c>
      <c r="B9" s="36" t="s">
        <v>62</v>
      </c>
      <c r="C9" s="50">
        <v>0</v>
      </c>
    </row>
    <row r="10" spans="1:14" x14ac:dyDescent="0.25">
      <c r="A10" s="35">
        <v>6</v>
      </c>
      <c r="B10" s="36" t="s">
        <v>63</v>
      </c>
      <c r="C10" s="50">
        <v>0</v>
      </c>
    </row>
    <row r="11" spans="1:14" ht="27" customHeight="1" x14ac:dyDescent="0.25">
      <c r="A11" s="35">
        <v>7</v>
      </c>
      <c r="B11" s="36" t="s">
        <v>64</v>
      </c>
      <c r="C11" s="50">
        <v>0</v>
      </c>
    </row>
    <row r="12" spans="1:14" ht="30" x14ac:dyDescent="0.25">
      <c r="A12" s="35">
        <v>8</v>
      </c>
      <c r="B12" s="37" t="s">
        <v>65</v>
      </c>
      <c r="C12" s="50">
        <v>0</v>
      </c>
    </row>
    <row r="13" spans="1:14" ht="27" customHeight="1" x14ac:dyDescent="0.25">
      <c r="A13" s="35">
        <v>9</v>
      </c>
      <c r="B13" s="36" t="s">
        <v>66</v>
      </c>
      <c r="C13" s="50">
        <v>1</v>
      </c>
    </row>
    <row r="14" spans="1:14" ht="15.75" customHeight="1" x14ac:dyDescent="0.25">
      <c r="A14" s="35">
        <v>10</v>
      </c>
      <c r="B14" s="36" t="s">
        <v>67</v>
      </c>
      <c r="C14" s="50">
        <v>1</v>
      </c>
    </row>
    <row r="15" spans="1:14" x14ac:dyDescent="0.25">
      <c r="A15" s="35">
        <v>11</v>
      </c>
      <c r="B15" s="36" t="s">
        <v>68</v>
      </c>
      <c r="C15" s="50">
        <v>1</v>
      </c>
    </row>
    <row r="16" spans="1:14" x14ac:dyDescent="0.25">
      <c r="A16" s="35">
        <v>12</v>
      </c>
      <c r="B16" s="36" t="s">
        <v>69</v>
      </c>
      <c r="C16" s="50">
        <v>1</v>
      </c>
    </row>
    <row r="17" spans="1:3" x14ac:dyDescent="0.25">
      <c r="A17" s="35">
        <v>13</v>
      </c>
      <c r="B17" s="36" t="s">
        <v>70</v>
      </c>
      <c r="C17" s="50">
        <v>0</v>
      </c>
    </row>
    <row r="18" spans="1:3" x14ac:dyDescent="0.25">
      <c r="A18" s="35">
        <v>14</v>
      </c>
      <c r="B18" s="36" t="s">
        <v>71</v>
      </c>
      <c r="C18" s="50">
        <v>0</v>
      </c>
    </row>
    <row r="19" spans="1:3" x14ac:dyDescent="0.25">
      <c r="A19" s="35">
        <v>15</v>
      </c>
      <c r="B19" s="36" t="s">
        <v>72</v>
      </c>
      <c r="C19" s="50">
        <v>0</v>
      </c>
    </row>
    <row r="20" spans="1:3" x14ac:dyDescent="0.25">
      <c r="A20" s="35">
        <v>16</v>
      </c>
      <c r="B20" s="36" t="s">
        <v>73</v>
      </c>
      <c r="C20" s="50">
        <v>0</v>
      </c>
    </row>
    <row r="21" spans="1:3" x14ac:dyDescent="0.25">
      <c r="A21" s="35">
        <v>17</v>
      </c>
      <c r="B21" s="36" t="s">
        <v>74</v>
      </c>
      <c r="C21" s="50">
        <v>0</v>
      </c>
    </row>
    <row r="22" spans="1:3" ht="15.75" thickBot="1" x14ac:dyDescent="0.3">
      <c r="A22" s="38">
        <v>18</v>
      </c>
      <c r="B22" s="39" t="s">
        <v>75</v>
      </c>
      <c r="C22" s="51">
        <v>1</v>
      </c>
    </row>
    <row r="23" spans="1:3" ht="15.75" thickBot="1" x14ac:dyDescent="0.3">
      <c r="A23" s="185" t="s">
        <v>76</v>
      </c>
      <c r="B23" s="186"/>
      <c r="C23" s="52">
        <f>SUM(C5:C22)</f>
        <v>5</v>
      </c>
    </row>
    <row r="24" spans="1:3" ht="15.75" thickBot="1" x14ac:dyDescent="0.3">
      <c r="A24" s="185" t="s">
        <v>21</v>
      </c>
      <c r="B24" s="187"/>
      <c r="C24" s="53" t="str">
        <f>IF(C23&lt;1,"0",IF(C23&lt;6,"5-Moderado",IF(C23&lt;12,"10-Mayor",IF(C23&lt;19,"20-Catastrofico"))))</f>
        <v>5-Moderado</v>
      </c>
    </row>
    <row r="25" spans="1:3" ht="19.5" thickBot="1" x14ac:dyDescent="0.35">
      <c r="A25" s="191" t="s">
        <v>77</v>
      </c>
      <c r="B25" s="192"/>
      <c r="C25" s="193"/>
    </row>
    <row r="26" spans="1:3" ht="15.75" thickBot="1" x14ac:dyDescent="0.3">
      <c r="A26" s="40"/>
      <c r="B26" s="41"/>
      <c r="C26" s="42"/>
    </row>
    <row r="27" spans="1:3" ht="15.75" thickBot="1" x14ac:dyDescent="0.3">
      <c r="A27" s="188" t="s">
        <v>78</v>
      </c>
      <c r="B27" s="189"/>
      <c r="C27" s="190"/>
    </row>
    <row r="28" spans="1:3" x14ac:dyDescent="0.25">
      <c r="A28" s="183" t="s">
        <v>53</v>
      </c>
      <c r="B28" s="31" t="s">
        <v>54</v>
      </c>
      <c r="C28" s="47" t="s">
        <v>55</v>
      </c>
    </row>
    <row r="29" spans="1:3" ht="15.75" thickBot="1" x14ac:dyDescent="0.3">
      <c r="A29" s="184"/>
      <c r="B29" s="32" t="s">
        <v>56</v>
      </c>
      <c r="C29" s="48" t="s">
        <v>57</v>
      </c>
    </row>
    <row r="30" spans="1:3" x14ac:dyDescent="0.25">
      <c r="A30" s="33">
        <v>1</v>
      </c>
      <c r="B30" s="34" t="s">
        <v>58</v>
      </c>
      <c r="C30" s="49"/>
    </row>
    <row r="31" spans="1:3" x14ac:dyDescent="0.25">
      <c r="A31" s="35">
        <v>2</v>
      </c>
      <c r="B31" s="36" t="s">
        <v>59</v>
      </c>
      <c r="C31" s="50"/>
    </row>
    <row r="32" spans="1:3" x14ac:dyDescent="0.25">
      <c r="A32" s="35">
        <v>3</v>
      </c>
      <c r="B32" s="36" t="s">
        <v>60</v>
      </c>
      <c r="C32" s="50"/>
    </row>
    <row r="33" spans="1:3" x14ac:dyDescent="0.25">
      <c r="A33" s="35">
        <v>4</v>
      </c>
      <c r="B33" s="36" t="s">
        <v>61</v>
      </c>
      <c r="C33" s="50"/>
    </row>
    <row r="34" spans="1:3" x14ac:dyDescent="0.25">
      <c r="A34" s="35">
        <v>5</v>
      </c>
      <c r="B34" s="36" t="s">
        <v>62</v>
      </c>
      <c r="C34" s="50"/>
    </row>
    <row r="35" spans="1:3" x14ac:dyDescent="0.25">
      <c r="A35" s="35">
        <v>6</v>
      </c>
      <c r="B35" s="36" t="s">
        <v>63</v>
      </c>
      <c r="C35" s="50"/>
    </row>
    <row r="36" spans="1:3" x14ac:dyDescent="0.25">
      <c r="A36" s="35">
        <v>7</v>
      </c>
      <c r="B36" s="36" t="s">
        <v>64</v>
      </c>
      <c r="C36" s="50"/>
    </row>
    <row r="37" spans="1:3" ht="30" x14ac:dyDescent="0.25">
      <c r="A37" s="35">
        <v>8</v>
      </c>
      <c r="B37" s="37" t="s">
        <v>65</v>
      </c>
      <c r="C37" s="50"/>
    </row>
    <row r="38" spans="1:3" x14ac:dyDescent="0.25">
      <c r="A38" s="35">
        <v>9</v>
      </c>
      <c r="B38" s="36" t="s">
        <v>66</v>
      </c>
      <c r="C38" s="50"/>
    </row>
    <row r="39" spans="1:3" x14ac:dyDescent="0.25">
      <c r="A39" s="35">
        <v>10</v>
      </c>
      <c r="B39" s="36" t="s">
        <v>67</v>
      </c>
      <c r="C39" s="50"/>
    </row>
    <row r="40" spans="1:3" x14ac:dyDescent="0.25">
      <c r="A40" s="35">
        <v>11</v>
      </c>
      <c r="B40" s="36" t="s">
        <v>68</v>
      </c>
      <c r="C40" s="50"/>
    </row>
    <row r="41" spans="1:3" x14ac:dyDescent="0.25">
      <c r="A41" s="35">
        <v>12</v>
      </c>
      <c r="B41" s="36" t="s">
        <v>69</v>
      </c>
      <c r="C41" s="50"/>
    </row>
    <row r="42" spans="1:3" x14ac:dyDescent="0.25">
      <c r="A42" s="35">
        <v>13</v>
      </c>
      <c r="B42" s="36" t="s">
        <v>70</v>
      </c>
      <c r="C42" s="50"/>
    </row>
    <row r="43" spans="1:3" x14ac:dyDescent="0.25">
      <c r="A43" s="35">
        <v>14</v>
      </c>
      <c r="B43" s="36" t="s">
        <v>71</v>
      </c>
      <c r="C43" s="50"/>
    </row>
    <row r="44" spans="1:3" x14ac:dyDescent="0.25">
      <c r="A44" s="35">
        <v>15</v>
      </c>
      <c r="B44" s="36" t="s">
        <v>72</v>
      </c>
      <c r="C44" s="50"/>
    </row>
    <row r="45" spans="1:3" x14ac:dyDescent="0.25">
      <c r="A45" s="35">
        <v>16</v>
      </c>
      <c r="B45" s="36" t="s">
        <v>73</v>
      </c>
      <c r="C45" s="50"/>
    </row>
    <row r="46" spans="1:3" x14ac:dyDescent="0.25">
      <c r="A46" s="35">
        <v>17</v>
      </c>
      <c r="B46" s="36" t="s">
        <v>74</v>
      </c>
      <c r="C46" s="50"/>
    </row>
    <row r="47" spans="1:3" ht="15.75" thickBot="1" x14ac:dyDescent="0.3">
      <c r="A47" s="38">
        <v>18</v>
      </c>
      <c r="B47" s="39" t="s">
        <v>75</v>
      </c>
      <c r="C47" s="51"/>
    </row>
    <row r="48" spans="1:3" ht="15.75" thickBot="1" x14ac:dyDescent="0.3">
      <c r="A48" s="185" t="s">
        <v>76</v>
      </c>
      <c r="B48" s="186"/>
      <c r="C48" s="52">
        <f>SUM(C30:C47)</f>
        <v>0</v>
      </c>
    </row>
    <row r="49" spans="1:3" ht="15.75" thickBot="1" x14ac:dyDescent="0.3">
      <c r="A49" s="185" t="s">
        <v>21</v>
      </c>
      <c r="B49" s="187"/>
      <c r="C49" s="53" t="str">
        <f>IF(C48&lt;1,"0",IF(C48&lt;6,"5-Moderado",IF(C48&lt;12,"10-Mayor",IF(C48&lt;19,"20-Catastrofico"))))</f>
        <v>0</v>
      </c>
    </row>
    <row r="50" spans="1:3" ht="19.5" thickBot="1" x14ac:dyDescent="0.35">
      <c r="A50" s="191" t="s">
        <v>77</v>
      </c>
      <c r="B50" s="192"/>
      <c r="C50" s="193"/>
    </row>
    <row r="51" spans="1:3" ht="15.75" thickBot="1" x14ac:dyDescent="0.3">
      <c r="A51" s="40"/>
      <c r="B51" s="41"/>
      <c r="C51" s="42"/>
    </row>
    <row r="52" spans="1:3" ht="15.75" thickBot="1" x14ac:dyDescent="0.3">
      <c r="A52" s="188" t="s">
        <v>79</v>
      </c>
      <c r="B52" s="189"/>
      <c r="C52" s="190"/>
    </row>
    <row r="53" spans="1:3" x14ac:dyDescent="0.25">
      <c r="A53" s="183" t="s">
        <v>53</v>
      </c>
      <c r="B53" s="31" t="s">
        <v>54</v>
      </c>
      <c r="C53" s="47" t="s">
        <v>55</v>
      </c>
    </row>
    <row r="54" spans="1:3" ht="15.75" thickBot="1" x14ac:dyDescent="0.3">
      <c r="A54" s="184"/>
      <c r="B54" s="32" t="s">
        <v>56</v>
      </c>
      <c r="C54" s="48" t="s">
        <v>57</v>
      </c>
    </row>
    <row r="55" spans="1:3" x14ac:dyDescent="0.25">
      <c r="A55" s="33">
        <v>1</v>
      </c>
      <c r="B55" s="34" t="s">
        <v>58</v>
      </c>
      <c r="C55" s="49"/>
    </row>
    <row r="56" spans="1:3" x14ac:dyDescent="0.25">
      <c r="A56" s="35">
        <v>2</v>
      </c>
      <c r="B56" s="36" t="s">
        <v>59</v>
      </c>
      <c r="C56" s="50"/>
    </row>
    <row r="57" spans="1:3" x14ac:dyDescent="0.25">
      <c r="A57" s="35">
        <v>3</v>
      </c>
      <c r="B57" s="36" t="s">
        <v>60</v>
      </c>
      <c r="C57" s="50"/>
    </row>
    <row r="58" spans="1:3" x14ac:dyDescent="0.25">
      <c r="A58" s="35">
        <v>4</v>
      </c>
      <c r="B58" s="36" t="s">
        <v>61</v>
      </c>
      <c r="C58" s="50"/>
    </row>
    <row r="59" spans="1:3" x14ac:dyDescent="0.25">
      <c r="A59" s="35">
        <v>5</v>
      </c>
      <c r="B59" s="36" t="s">
        <v>62</v>
      </c>
      <c r="C59" s="50"/>
    </row>
    <row r="60" spans="1:3" x14ac:dyDescent="0.25">
      <c r="A60" s="35">
        <v>6</v>
      </c>
      <c r="B60" s="36" t="s">
        <v>63</v>
      </c>
      <c r="C60" s="50"/>
    </row>
    <row r="61" spans="1:3" x14ac:dyDescent="0.25">
      <c r="A61" s="35">
        <v>7</v>
      </c>
      <c r="B61" s="36" t="s">
        <v>64</v>
      </c>
      <c r="C61" s="50"/>
    </row>
    <row r="62" spans="1:3" ht="30" x14ac:dyDescent="0.25">
      <c r="A62" s="35">
        <v>8</v>
      </c>
      <c r="B62" s="37" t="s">
        <v>65</v>
      </c>
      <c r="C62" s="50"/>
    </row>
    <row r="63" spans="1:3" x14ac:dyDescent="0.25">
      <c r="A63" s="35">
        <v>9</v>
      </c>
      <c r="B63" s="36" t="s">
        <v>66</v>
      </c>
      <c r="C63" s="50"/>
    </row>
    <row r="64" spans="1:3" x14ac:dyDescent="0.25">
      <c r="A64" s="35">
        <v>10</v>
      </c>
      <c r="B64" s="36" t="s">
        <v>67</v>
      </c>
      <c r="C64" s="50"/>
    </row>
    <row r="65" spans="1:3" x14ac:dyDescent="0.25">
      <c r="A65" s="35">
        <v>11</v>
      </c>
      <c r="B65" s="36" t="s">
        <v>68</v>
      </c>
      <c r="C65" s="50"/>
    </row>
    <row r="66" spans="1:3" x14ac:dyDescent="0.25">
      <c r="A66" s="35">
        <v>12</v>
      </c>
      <c r="B66" s="36" t="s">
        <v>69</v>
      </c>
      <c r="C66" s="50"/>
    </row>
    <row r="67" spans="1:3" x14ac:dyDescent="0.25">
      <c r="A67" s="35">
        <v>13</v>
      </c>
      <c r="B67" s="36" t="s">
        <v>70</v>
      </c>
      <c r="C67" s="50"/>
    </row>
    <row r="68" spans="1:3" x14ac:dyDescent="0.25">
      <c r="A68" s="35">
        <v>14</v>
      </c>
      <c r="B68" s="36" t="s">
        <v>71</v>
      </c>
      <c r="C68" s="50"/>
    </row>
    <row r="69" spans="1:3" x14ac:dyDescent="0.25">
      <c r="A69" s="35">
        <v>15</v>
      </c>
      <c r="B69" s="36" t="s">
        <v>72</v>
      </c>
      <c r="C69" s="50"/>
    </row>
    <row r="70" spans="1:3" x14ac:dyDescent="0.25">
      <c r="A70" s="35">
        <v>16</v>
      </c>
      <c r="B70" s="36" t="s">
        <v>73</v>
      </c>
      <c r="C70" s="50"/>
    </row>
    <row r="71" spans="1:3" x14ac:dyDescent="0.25">
      <c r="A71" s="35">
        <v>17</v>
      </c>
      <c r="B71" s="36" t="s">
        <v>74</v>
      </c>
      <c r="C71" s="50"/>
    </row>
    <row r="72" spans="1:3" ht="15.75" thickBot="1" x14ac:dyDescent="0.3">
      <c r="A72" s="38">
        <v>18</v>
      </c>
      <c r="B72" s="39" t="s">
        <v>75</v>
      </c>
      <c r="C72" s="51"/>
    </row>
    <row r="73" spans="1:3" ht="15.75" thickBot="1" x14ac:dyDescent="0.3">
      <c r="A73" s="185" t="s">
        <v>76</v>
      </c>
      <c r="B73" s="186"/>
      <c r="C73" s="52">
        <f>SUM(C55:C72)</f>
        <v>0</v>
      </c>
    </row>
    <row r="74" spans="1:3" ht="15.75" thickBot="1" x14ac:dyDescent="0.3">
      <c r="A74" s="185" t="s">
        <v>21</v>
      </c>
      <c r="B74" s="187"/>
      <c r="C74" s="53" t="str">
        <f>IF(C73&lt;1,"0",IF(C73&lt;6,"5-Moderado",IF(C73&lt;12,"10-Mayor",IF(C73&lt;19,"20-Catastrofico"))))</f>
        <v>0</v>
      </c>
    </row>
    <row r="75" spans="1:3" ht="19.5" thickBot="1" x14ac:dyDescent="0.35">
      <c r="A75" s="191" t="s">
        <v>77</v>
      </c>
      <c r="B75" s="192"/>
      <c r="C75" s="193"/>
    </row>
    <row r="76" spans="1:3" ht="15.75" thickBot="1" x14ac:dyDescent="0.3">
      <c r="A76" s="54"/>
      <c r="B76" s="55"/>
      <c r="C76" s="56"/>
    </row>
    <row r="77" spans="1:3" ht="15.75" thickBot="1" x14ac:dyDescent="0.3">
      <c r="A77" s="188" t="s">
        <v>80</v>
      </c>
      <c r="B77" s="189"/>
      <c r="C77" s="190"/>
    </row>
    <row r="78" spans="1:3" x14ac:dyDescent="0.25">
      <c r="A78" s="183" t="s">
        <v>53</v>
      </c>
      <c r="B78" s="31" t="s">
        <v>54</v>
      </c>
      <c r="C78" s="47" t="s">
        <v>55</v>
      </c>
    </row>
    <row r="79" spans="1:3" ht="15.75" thickBot="1" x14ac:dyDescent="0.3">
      <c r="A79" s="184"/>
      <c r="B79" s="32" t="s">
        <v>56</v>
      </c>
      <c r="C79" s="48" t="s">
        <v>57</v>
      </c>
    </row>
    <row r="80" spans="1:3" x14ac:dyDescent="0.25">
      <c r="A80" s="33">
        <v>1</v>
      </c>
      <c r="B80" s="34" t="s">
        <v>58</v>
      </c>
      <c r="C80" s="49"/>
    </row>
    <row r="81" spans="1:3" x14ac:dyDescent="0.25">
      <c r="A81" s="35">
        <v>2</v>
      </c>
      <c r="B81" s="36" t="s">
        <v>59</v>
      </c>
      <c r="C81" s="50"/>
    </row>
    <row r="82" spans="1:3" x14ac:dyDescent="0.25">
      <c r="A82" s="35">
        <v>3</v>
      </c>
      <c r="B82" s="36" t="s">
        <v>60</v>
      </c>
      <c r="C82" s="50"/>
    </row>
    <row r="83" spans="1:3" x14ac:dyDescent="0.25">
      <c r="A83" s="35">
        <v>4</v>
      </c>
      <c r="B83" s="36" t="s">
        <v>61</v>
      </c>
      <c r="C83" s="50"/>
    </row>
    <row r="84" spans="1:3" x14ac:dyDescent="0.25">
      <c r="A84" s="35">
        <v>5</v>
      </c>
      <c r="B84" s="36" t="s">
        <v>62</v>
      </c>
      <c r="C84" s="50"/>
    </row>
    <row r="85" spans="1:3" x14ac:dyDescent="0.25">
      <c r="A85" s="35">
        <v>6</v>
      </c>
      <c r="B85" s="36" t="s">
        <v>63</v>
      </c>
      <c r="C85" s="50"/>
    </row>
    <row r="86" spans="1:3" x14ac:dyDescent="0.25">
      <c r="A86" s="35">
        <v>7</v>
      </c>
      <c r="B86" s="36" t="s">
        <v>64</v>
      </c>
      <c r="C86" s="50"/>
    </row>
    <row r="87" spans="1:3" ht="30" x14ac:dyDescent="0.25">
      <c r="A87" s="35">
        <v>8</v>
      </c>
      <c r="B87" s="37" t="s">
        <v>65</v>
      </c>
      <c r="C87" s="50"/>
    </row>
    <row r="88" spans="1:3" x14ac:dyDescent="0.25">
      <c r="A88" s="35">
        <v>9</v>
      </c>
      <c r="B88" s="36" t="s">
        <v>66</v>
      </c>
      <c r="C88" s="50"/>
    </row>
    <row r="89" spans="1:3" x14ac:dyDescent="0.25">
      <c r="A89" s="35">
        <v>10</v>
      </c>
      <c r="B89" s="36" t="s">
        <v>67</v>
      </c>
      <c r="C89" s="50"/>
    </row>
    <row r="90" spans="1:3" x14ac:dyDescent="0.25">
      <c r="A90" s="35">
        <v>11</v>
      </c>
      <c r="B90" s="36" t="s">
        <v>68</v>
      </c>
      <c r="C90" s="50"/>
    </row>
    <row r="91" spans="1:3" x14ac:dyDescent="0.25">
      <c r="A91" s="35">
        <v>12</v>
      </c>
      <c r="B91" s="36" t="s">
        <v>69</v>
      </c>
      <c r="C91" s="50"/>
    </row>
    <row r="92" spans="1:3" x14ac:dyDescent="0.25">
      <c r="A92" s="35">
        <v>13</v>
      </c>
      <c r="B92" s="36" t="s">
        <v>70</v>
      </c>
      <c r="C92" s="50"/>
    </row>
    <row r="93" spans="1:3" x14ac:dyDescent="0.25">
      <c r="A93" s="35">
        <v>14</v>
      </c>
      <c r="B93" s="36" t="s">
        <v>71</v>
      </c>
      <c r="C93" s="50"/>
    </row>
    <row r="94" spans="1:3" x14ac:dyDescent="0.25">
      <c r="A94" s="35">
        <v>15</v>
      </c>
      <c r="B94" s="36" t="s">
        <v>72</v>
      </c>
      <c r="C94" s="50"/>
    </row>
    <row r="95" spans="1:3" x14ac:dyDescent="0.25">
      <c r="A95" s="35">
        <v>16</v>
      </c>
      <c r="B95" s="36" t="s">
        <v>73</v>
      </c>
      <c r="C95" s="50"/>
    </row>
    <row r="96" spans="1:3" x14ac:dyDescent="0.25">
      <c r="A96" s="35">
        <v>17</v>
      </c>
      <c r="B96" s="36" t="s">
        <v>74</v>
      </c>
      <c r="C96" s="50"/>
    </row>
    <row r="97" spans="1:3" ht="15.75" thickBot="1" x14ac:dyDescent="0.3">
      <c r="A97" s="38">
        <v>18</v>
      </c>
      <c r="B97" s="39" t="s">
        <v>75</v>
      </c>
      <c r="C97" s="51"/>
    </row>
    <row r="98" spans="1:3" ht="15.75" thickBot="1" x14ac:dyDescent="0.3">
      <c r="A98" s="185" t="s">
        <v>76</v>
      </c>
      <c r="B98" s="186"/>
      <c r="C98" s="52">
        <f>SUM(C80:C97)</f>
        <v>0</v>
      </c>
    </row>
    <row r="99" spans="1:3" ht="15.75" thickBot="1" x14ac:dyDescent="0.3">
      <c r="A99" s="185" t="s">
        <v>21</v>
      </c>
      <c r="B99" s="187"/>
      <c r="C99" s="53" t="str">
        <f>IF(C98&lt;1,"0",IF(C98&lt;6,"5-Moderado",IF(C98&lt;12,"10-Mayor",IF(C98&lt;19,"20-Catastrofico"))))</f>
        <v>0</v>
      </c>
    </row>
    <row r="100" spans="1:3" ht="19.5" thickBot="1" x14ac:dyDescent="0.35">
      <c r="A100" s="191" t="s">
        <v>77</v>
      </c>
      <c r="B100" s="192"/>
      <c r="C100" s="193"/>
    </row>
    <row r="101" spans="1:3" ht="15.75" thickBot="1" x14ac:dyDescent="0.3">
      <c r="A101" s="54"/>
      <c r="B101" s="55"/>
      <c r="C101" s="56"/>
    </row>
    <row r="102" spans="1:3" ht="15.75" thickBot="1" x14ac:dyDescent="0.3">
      <c r="A102" s="188" t="s">
        <v>81</v>
      </c>
      <c r="B102" s="189"/>
      <c r="C102" s="190"/>
    </row>
    <row r="103" spans="1:3" x14ac:dyDescent="0.25">
      <c r="A103" s="183" t="s">
        <v>53</v>
      </c>
      <c r="B103" s="31" t="s">
        <v>54</v>
      </c>
      <c r="C103" s="47" t="s">
        <v>55</v>
      </c>
    </row>
    <row r="104" spans="1:3" ht="15.75" thickBot="1" x14ac:dyDescent="0.3">
      <c r="A104" s="184"/>
      <c r="B104" s="32" t="s">
        <v>56</v>
      </c>
      <c r="C104" s="48" t="s">
        <v>57</v>
      </c>
    </row>
    <row r="105" spans="1:3" x14ac:dyDescent="0.25">
      <c r="A105" s="33">
        <v>1</v>
      </c>
      <c r="B105" s="34" t="s">
        <v>58</v>
      </c>
      <c r="C105" s="49"/>
    </row>
    <row r="106" spans="1:3" x14ac:dyDescent="0.25">
      <c r="A106" s="35">
        <v>2</v>
      </c>
      <c r="B106" s="36" t="s">
        <v>59</v>
      </c>
      <c r="C106" s="50"/>
    </row>
    <row r="107" spans="1:3" x14ac:dyDescent="0.25">
      <c r="A107" s="35">
        <v>3</v>
      </c>
      <c r="B107" s="36" t="s">
        <v>60</v>
      </c>
      <c r="C107" s="50"/>
    </row>
    <row r="108" spans="1:3" x14ac:dyDescent="0.25">
      <c r="A108" s="35">
        <v>4</v>
      </c>
      <c r="B108" s="36" t="s">
        <v>61</v>
      </c>
      <c r="C108" s="50"/>
    </row>
    <row r="109" spans="1:3" x14ac:dyDescent="0.25">
      <c r="A109" s="35">
        <v>5</v>
      </c>
      <c r="B109" s="36" t="s">
        <v>62</v>
      </c>
      <c r="C109" s="50"/>
    </row>
    <row r="110" spans="1:3" x14ac:dyDescent="0.25">
      <c r="A110" s="35">
        <v>6</v>
      </c>
      <c r="B110" s="36" t="s">
        <v>63</v>
      </c>
      <c r="C110" s="50"/>
    </row>
    <row r="111" spans="1:3" x14ac:dyDescent="0.25">
      <c r="A111" s="35">
        <v>7</v>
      </c>
      <c r="B111" s="36" t="s">
        <v>64</v>
      </c>
      <c r="C111" s="50"/>
    </row>
    <row r="112" spans="1:3" ht="30" x14ac:dyDescent="0.25">
      <c r="A112" s="35">
        <v>8</v>
      </c>
      <c r="B112" s="37" t="s">
        <v>65</v>
      </c>
      <c r="C112" s="50"/>
    </row>
    <row r="113" spans="1:3" x14ac:dyDescent="0.25">
      <c r="A113" s="35">
        <v>9</v>
      </c>
      <c r="B113" s="36" t="s">
        <v>66</v>
      </c>
      <c r="C113" s="50"/>
    </row>
    <row r="114" spans="1:3" x14ac:dyDescent="0.25">
      <c r="A114" s="35">
        <v>10</v>
      </c>
      <c r="B114" s="36" t="s">
        <v>67</v>
      </c>
      <c r="C114" s="50"/>
    </row>
    <row r="115" spans="1:3" x14ac:dyDescent="0.25">
      <c r="A115" s="35">
        <v>11</v>
      </c>
      <c r="B115" s="36" t="s">
        <v>68</v>
      </c>
      <c r="C115" s="50"/>
    </row>
    <row r="116" spans="1:3" x14ac:dyDescent="0.25">
      <c r="A116" s="35">
        <v>12</v>
      </c>
      <c r="B116" s="36" t="s">
        <v>69</v>
      </c>
      <c r="C116" s="50"/>
    </row>
    <row r="117" spans="1:3" x14ac:dyDescent="0.25">
      <c r="A117" s="35">
        <v>13</v>
      </c>
      <c r="B117" s="36" t="s">
        <v>70</v>
      </c>
      <c r="C117" s="50"/>
    </row>
    <row r="118" spans="1:3" x14ac:dyDescent="0.25">
      <c r="A118" s="35">
        <v>14</v>
      </c>
      <c r="B118" s="36" t="s">
        <v>71</v>
      </c>
      <c r="C118" s="50"/>
    </row>
    <row r="119" spans="1:3" x14ac:dyDescent="0.25">
      <c r="A119" s="35">
        <v>15</v>
      </c>
      <c r="B119" s="36" t="s">
        <v>72</v>
      </c>
      <c r="C119" s="50"/>
    </row>
    <row r="120" spans="1:3" x14ac:dyDescent="0.25">
      <c r="A120" s="35">
        <v>16</v>
      </c>
      <c r="B120" s="36" t="s">
        <v>73</v>
      </c>
      <c r="C120" s="50"/>
    </row>
    <row r="121" spans="1:3" x14ac:dyDescent="0.25">
      <c r="A121" s="35">
        <v>17</v>
      </c>
      <c r="B121" s="36" t="s">
        <v>74</v>
      </c>
      <c r="C121" s="50"/>
    </row>
    <row r="122" spans="1:3" ht="15.75" thickBot="1" x14ac:dyDescent="0.3">
      <c r="A122" s="38">
        <v>18</v>
      </c>
      <c r="B122" s="39" t="s">
        <v>75</v>
      </c>
      <c r="C122" s="51"/>
    </row>
    <row r="123" spans="1:3" ht="15.75" thickBot="1" x14ac:dyDescent="0.3">
      <c r="A123" s="185" t="s">
        <v>76</v>
      </c>
      <c r="B123" s="186"/>
      <c r="C123" s="52">
        <f>SUM(C105:C122)</f>
        <v>0</v>
      </c>
    </row>
    <row r="124" spans="1:3" ht="15.75" thickBot="1" x14ac:dyDescent="0.3">
      <c r="A124" s="185" t="s">
        <v>21</v>
      </c>
      <c r="B124" s="187"/>
      <c r="C124" s="53" t="str">
        <f>IF(C123&lt;1,"0",IF(C123&lt;6,"5-Moderado",IF(C123&lt;12,"10-Mayor",IF(C123&lt;19,"20-Catastrofico"))))</f>
        <v>0</v>
      </c>
    </row>
    <row r="125" spans="1:3" ht="19.5" thickBot="1" x14ac:dyDescent="0.35">
      <c r="A125" s="191" t="s">
        <v>77</v>
      </c>
      <c r="B125" s="192"/>
      <c r="C125" s="193"/>
    </row>
  </sheetData>
  <mergeCells count="27">
    <mergeCell ref="A1:C1"/>
    <mergeCell ref="D1:N1"/>
    <mergeCell ref="A74:B74"/>
    <mergeCell ref="A99:B99"/>
    <mergeCell ref="A125:C125"/>
    <mergeCell ref="A100:C100"/>
    <mergeCell ref="A102:C102"/>
    <mergeCell ref="A103:A104"/>
    <mergeCell ref="A123:B123"/>
    <mergeCell ref="A124:B124"/>
    <mergeCell ref="A75:C75"/>
    <mergeCell ref="A77:C77"/>
    <mergeCell ref="A78:A79"/>
    <mergeCell ref="A98:B98"/>
    <mergeCell ref="A50:C50"/>
    <mergeCell ref="A52:C52"/>
    <mergeCell ref="A53:A54"/>
    <mergeCell ref="A73:B73"/>
    <mergeCell ref="A49:B49"/>
    <mergeCell ref="A24:B24"/>
    <mergeCell ref="A2:C2"/>
    <mergeCell ref="A27:C27"/>
    <mergeCell ref="A28:A29"/>
    <mergeCell ref="A48:B48"/>
    <mergeCell ref="A23:B23"/>
    <mergeCell ref="A3:A4"/>
    <mergeCell ref="A25:C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zoomScale="90" zoomScaleNormal="90" workbookViewId="0">
      <selection activeCell="C7" sqref="C7:G13"/>
    </sheetView>
  </sheetViews>
  <sheetFormatPr baseColWidth="10" defaultColWidth="11.42578125" defaultRowHeight="15" x14ac:dyDescent="0.25"/>
  <cols>
    <col min="1" max="1" width="63" style="58" customWidth="1"/>
    <col min="2" max="2" width="7.140625" style="58" bestFit="1" customWidth="1"/>
    <col min="3" max="5" width="24.42578125" style="58" customWidth="1"/>
    <col min="6" max="7" width="14.28515625" style="58" customWidth="1"/>
    <col min="8" max="16384" width="11.42578125" style="58"/>
  </cols>
  <sheetData>
    <row r="1" spans="1:7" ht="50.25" customHeight="1" thickBot="1" x14ac:dyDescent="0.3">
      <c r="A1" s="214" t="s">
        <v>82</v>
      </c>
      <c r="B1" s="215"/>
      <c r="C1" s="215"/>
      <c r="D1" s="215"/>
      <c r="E1" s="215"/>
      <c r="F1" s="215"/>
      <c r="G1" s="216"/>
    </row>
    <row r="2" spans="1:7" ht="15.75" thickBot="1" x14ac:dyDescent="0.3">
      <c r="A2" s="211" t="s">
        <v>83</v>
      </c>
      <c r="B2" s="212"/>
      <c r="C2" s="212"/>
      <c r="D2" s="212"/>
      <c r="E2" s="212"/>
      <c r="F2" s="212"/>
      <c r="G2" s="213"/>
    </row>
    <row r="3" spans="1:7" x14ac:dyDescent="0.25">
      <c r="A3" s="203">
        <f>+'Mapa de Riesgos'!C13</f>
        <v>0</v>
      </c>
      <c r="B3" s="204"/>
      <c r="C3" s="59" t="s">
        <v>84</v>
      </c>
      <c r="D3" s="59" t="s">
        <v>85</v>
      </c>
      <c r="E3" s="59" t="s">
        <v>86</v>
      </c>
      <c r="F3" s="59" t="s">
        <v>87</v>
      </c>
      <c r="G3" s="60" t="s">
        <v>88</v>
      </c>
    </row>
    <row r="4" spans="1:7" ht="15.75" thickBot="1" x14ac:dyDescent="0.3">
      <c r="A4" s="209"/>
      <c r="B4" s="210"/>
      <c r="C4" s="61" t="str">
        <f>'Mapa de Riesgos'!K8</f>
        <v>No hay controles</v>
      </c>
      <c r="D4" s="62">
        <f>'Mapa de Riesgos'!K9</f>
        <v>0</v>
      </c>
      <c r="E4" s="62">
        <f>'Mapa de Riesgos'!K10</f>
        <v>0</v>
      </c>
      <c r="F4" s="62">
        <f>'Mapa de Riesgos'!K11</f>
        <v>0</v>
      </c>
      <c r="G4" s="63">
        <f>'Mapa de Riesgos'!K12</f>
        <v>0</v>
      </c>
    </row>
    <row r="5" spans="1:7" ht="62.25" customHeight="1" thickBot="1" x14ac:dyDescent="0.3">
      <c r="A5" s="207" t="s">
        <v>89</v>
      </c>
      <c r="B5" s="208"/>
      <c r="C5" s="61">
        <f>'Mapa de Riesgos'!L8</f>
        <v>0</v>
      </c>
      <c r="D5" s="61">
        <f>'Mapa de Riesgos'!L9</f>
        <v>0</v>
      </c>
      <c r="E5" s="61">
        <f>'Mapa de Riesgos'!L10</f>
        <v>0</v>
      </c>
      <c r="F5" s="61">
        <f>'Mapa de Riesgos'!L11</f>
        <v>0</v>
      </c>
      <c r="G5" s="64">
        <f>'Mapa de Riesgos'!L12</f>
        <v>0</v>
      </c>
    </row>
    <row r="6" spans="1:7" ht="15.75" thickBot="1" x14ac:dyDescent="0.3">
      <c r="A6" s="65" t="s">
        <v>90</v>
      </c>
      <c r="B6" s="66" t="s">
        <v>91</v>
      </c>
      <c r="C6" s="67" t="s">
        <v>92</v>
      </c>
      <c r="D6" s="67" t="s">
        <v>92</v>
      </c>
      <c r="E6" s="67" t="s">
        <v>92</v>
      </c>
      <c r="F6" s="67" t="s">
        <v>92</v>
      </c>
      <c r="G6" s="68" t="s">
        <v>92</v>
      </c>
    </row>
    <row r="7" spans="1:7" ht="30" x14ac:dyDescent="0.25">
      <c r="A7" s="69" t="s">
        <v>93</v>
      </c>
      <c r="B7" s="70">
        <v>15</v>
      </c>
      <c r="C7" s="71"/>
      <c r="D7" s="72"/>
      <c r="E7" s="72"/>
      <c r="F7" s="72"/>
      <c r="G7" s="73"/>
    </row>
    <row r="8" spans="1:7" ht="30" x14ac:dyDescent="0.25">
      <c r="A8" s="69" t="s">
        <v>94</v>
      </c>
      <c r="B8" s="70">
        <v>5</v>
      </c>
      <c r="C8" s="71"/>
      <c r="D8" s="72"/>
      <c r="E8" s="72"/>
      <c r="F8" s="72"/>
      <c r="G8" s="73"/>
    </row>
    <row r="9" spans="1:7" x14ac:dyDescent="0.25">
      <c r="A9" s="69" t="s">
        <v>95</v>
      </c>
      <c r="B9" s="70">
        <v>15</v>
      </c>
      <c r="C9" s="71"/>
      <c r="D9" s="72"/>
      <c r="E9" s="72"/>
      <c r="F9" s="72"/>
      <c r="G9" s="73"/>
    </row>
    <row r="10" spans="1:7" x14ac:dyDescent="0.25">
      <c r="A10" s="69" t="s">
        <v>96</v>
      </c>
      <c r="B10" s="70">
        <v>10</v>
      </c>
      <c r="C10" s="71"/>
      <c r="D10" s="72"/>
      <c r="E10" s="72"/>
      <c r="F10" s="72"/>
      <c r="G10" s="73"/>
    </row>
    <row r="11" spans="1:7" x14ac:dyDescent="0.25">
      <c r="A11" s="69" t="s">
        <v>97</v>
      </c>
      <c r="B11" s="70">
        <v>15</v>
      </c>
      <c r="C11" s="71"/>
      <c r="D11" s="72"/>
      <c r="E11" s="72"/>
      <c r="F11" s="72"/>
      <c r="G11" s="73"/>
    </row>
    <row r="12" spans="1:7" ht="19.5" customHeight="1" x14ac:dyDescent="0.25">
      <c r="A12" s="69" t="s">
        <v>98</v>
      </c>
      <c r="B12" s="70">
        <v>10</v>
      </c>
      <c r="C12" s="71"/>
      <c r="D12" s="72"/>
      <c r="E12" s="72"/>
      <c r="F12" s="72"/>
      <c r="G12" s="73"/>
    </row>
    <row r="13" spans="1:7" ht="15.75" thickBot="1" x14ac:dyDescent="0.3">
      <c r="A13" s="74" t="s">
        <v>99</v>
      </c>
      <c r="B13" s="75">
        <v>30</v>
      </c>
      <c r="C13" s="76"/>
      <c r="D13" s="77"/>
      <c r="E13" s="77"/>
      <c r="F13" s="77"/>
      <c r="G13" s="78"/>
    </row>
    <row r="14" spans="1:7" ht="15.75" thickBot="1" x14ac:dyDescent="0.3">
      <c r="A14" s="79" t="s">
        <v>100</v>
      </c>
      <c r="B14" s="80">
        <f t="shared" ref="B14:G14" si="0">SUM(B7:B13)</f>
        <v>100</v>
      </c>
      <c r="C14" s="81">
        <f t="shared" si="0"/>
        <v>0</v>
      </c>
      <c r="D14" s="81">
        <f t="shared" si="0"/>
        <v>0</v>
      </c>
      <c r="E14" s="81">
        <f t="shared" si="0"/>
        <v>0</v>
      </c>
      <c r="F14" s="81">
        <f t="shared" si="0"/>
        <v>0</v>
      </c>
      <c r="G14" s="82">
        <f t="shared" si="0"/>
        <v>0</v>
      </c>
    </row>
    <row r="15" spans="1:7" ht="15.75" thickBot="1" x14ac:dyDescent="0.3">
      <c r="A15" s="10"/>
      <c r="B15" s="11"/>
      <c r="C15" s="11"/>
      <c r="D15" s="11"/>
      <c r="E15" s="11"/>
      <c r="F15" s="11"/>
      <c r="G15" s="12"/>
    </row>
    <row r="16" spans="1:7" ht="15.75" thickBot="1" x14ac:dyDescent="0.3">
      <c r="A16" s="211" t="s">
        <v>101</v>
      </c>
      <c r="B16" s="212"/>
      <c r="C16" s="212"/>
      <c r="D16" s="212"/>
      <c r="E16" s="212"/>
      <c r="F16" s="212"/>
      <c r="G16" s="213"/>
    </row>
    <row r="17" spans="1:7" x14ac:dyDescent="0.25">
      <c r="A17" s="203" t="e">
        <f>+'Mapa de Riesgos'!#REF!</f>
        <v>#REF!</v>
      </c>
      <c r="B17" s="204"/>
      <c r="C17" s="59" t="s">
        <v>102</v>
      </c>
      <c r="D17" s="59" t="s">
        <v>103</v>
      </c>
      <c r="E17" s="59" t="s">
        <v>104</v>
      </c>
      <c r="F17" s="59" t="s">
        <v>105</v>
      </c>
      <c r="G17" s="60" t="s">
        <v>106</v>
      </c>
    </row>
    <row r="18" spans="1:7" ht="15.75" thickBot="1" x14ac:dyDescent="0.3">
      <c r="A18" s="209"/>
      <c r="B18" s="210"/>
      <c r="C18" s="61">
        <f>'Mapa de Riesgos'!K13</f>
        <v>0</v>
      </c>
      <c r="D18" s="61">
        <f>'Mapa de Riesgos'!K14</f>
        <v>0</v>
      </c>
      <c r="E18" s="61">
        <f>'Mapa de Riesgos'!K15</f>
        <v>0</v>
      </c>
      <c r="F18" s="61">
        <f>'Mapa de Riesgos'!K16</f>
        <v>0</v>
      </c>
      <c r="G18" s="64">
        <f>'Mapa de Riesgos'!K17</f>
        <v>0</v>
      </c>
    </row>
    <row r="19" spans="1:7" ht="62.25" customHeight="1" thickBot="1" x14ac:dyDescent="0.3">
      <c r="A19" s="207" t="s">
        <v>89</v>
      </c>
      <c r="B19" s="208"/>
      <c r="C19" s="83">
        <f>+'Mapa de Riesgos'!L13</f>
        <v>0</v>
      </c>
      <c r="D19" s="83">
        <f>+'Mapa de Riesgos'!L14</f>
        <v>0</v>
      </c>
      <c r="E19" s="83">
        <f>+'Mapa de Riesgos'!L15</f>
        <v>0</v>
      </c>
      <c r="F19" s="83">
        <f>+'Mapa de Riesgos'!L16</f>
        <v>0</v>
      </c>
      <c r="G19" s="84">
        <f>+'Mapa de Riesgos'!L17</f>
        <v>0</v>
      </c>
    </row>
    <row r="20" spans="1:7" ht="15.75" thickBot="1" x14ac:dyDescent="0.3">
      <c r="A20" s="85" t="s">
        <v>90</v>
      </c>
      <c r="B20" s="86" t="s">
        <v>91</v>
      </c>
      <c r="C20" s="87" t="s">
        <v>92</v>
      </c>
      <c r="D20" s="87" t="s">
        <v>92</v>
      </c>
      <c r="E20" s="87" t="s">
        <v>92</v>
      </c>
      <c r="F20" s="87" t="s">
        <v>92</v>
      </c>
      <c r="G20" s="88" t="s">
        <v>92</v>
      </c>
    </row>
    <row r="21" spans="1:7" ht="30" x14ac:dyDescent="0.25">
      <c r="A21" s="69" t="s">
        <v>93</v>
      </c>
      <c r="B21" s="70">
        <v>15</v>
      </c>
      <c r="C21" s="72"/>
      <c r="D21" s="72"/>
      <c r="E21" s="72"/>
      <c r="F21" s="72"/>
      <c r="G21" s="73"/>
    </row>
    <row r="22" spans="1:7" ht="30" x14ac:dyDescent="0.25">
      <c r="A22" s="69" t="s">
        <v>94</v>
      </c>
      <c r="B22" s="70">
        <v>5</v>
      </c>
      <c r="C22" s="72"/>
      <c r="D22" s="72"/>
      <c r="E22" s="72"/>
      <c r="F22" s="72"/>
      <c r="G22" s="73"/>
    </row>
    <row r="23" spans="1:7" x14ac:dyDescent="0.25">
      <c r="A23" s="69" t="s">
        <v>95</v>
      </c>
      <c r="B23" s="70">
        <v>15</v>
      </c>
      <c r="C23" s="72"/>
      <c r="D23" s="72"/>
      <c r="E23" s="72"/>
      <c r="F23" s="72"/>
      <c r="G23" s="73"/>
    </row>
    <row r="24" spans="1:7" x14ac:dyDescent="0.25">
      <c r="A24" s="69" t="s">
        <v>96</v>
      </c>
      <c r="B24" s="70">
        <v>10</v>
      </c>
      <c r="C24" s="72"/>
      <c r="D24" s="72"/>
      <c r="E24" s="72"/>
      <c r="F24" s="72"/>
      <c r="G24" s="73"/>
    </row>
    <row r="25" spans="1:7" x14ac:dyDescent="0.25">
      <c r="A25" s="69" t="s">
        <v>97</v>
      </c>
      <c r="B25" s="70">
        <v>15</v>
      </c>
      <c r="C25" s="72"/>
      <c r="D25" s="72"/>
      <c r="E25" s="72"/>
      <c r="F25" s="72"/>
      <c r="G25" s="73"/>
    </row>
    <row r="26" spans="1:7" ht="30" x14ac:dyDescent="0.25">
      <c r="A26" s="69" t="s">
        <v>98</v>
      </c>
      <c r="B26" s="70">
        <v>10</v>
      </c>
      <c r="C26" s="72"/>
      <c r="D26" s="72"/>
      <c r="E26" s="72"/>
      <c r="F26" s="72"/>
      <c r="G26" s="73"/>
    </row>
    <row r="27" spans="1:7" ht="15.75" thickBot="1" x14ac:dyDescent="0.3">
      <c r="A27" s="69" t="s">
        <v>99</v>
      </c>
      <c r="B27" s="70">
        <v>30</v>
      </c>
      <c r="C27" s="77"/>
      <c r="D27" s="77"/>
      <c r="E27" s="77"/>
      <c r="F27" s="77"/>
      <c r="G27" s="78"/>
    </row>
    <row r="28" spans="1:7" x14ac:dyDescent="0.25">
      <c r="A28" s="89" t="s">
        <v>100</v>
      </c>
      <c r="B28" s="90">
        <f t="shared" ref="B28:G28" si="1">SUM(B21:B27)</f>
        <v>100</v>
      </c>
      <c r="C28" s="81">
        <f t="shared" si="1"/>
        <v>0</v>
      </c>
      <c r="D28" s="81">
        <f t="shared" si="1"/>
        <v>0</v>
      </c>
      <c r="E28" s="81">
        <f t="shared" si="1"/>
        <v>0</v>
      </c>
      <c r="F28" s="81">
        <f t="shared" si="1"/>
        <v>0</v>
      </c>
      <c r="G28" s="82">
        <f t="shared" si="1"/>
        <v>0</v>
      </c>
    </row>
    <row r="29" spans="1:7" ht="15.75" thickBot="1" x14ac:dyDescent="0.3">
      <c r="A29" s="44"/>
      <c r="B29" s="45"/>
      <c r="C29" s="45"/>
      <c r="D29" s="45"/>
      <c r="E29" s="45"/>
      <c r="F29" s="45"/>
      <c r="G29" s="46"/>
    </row>
    <row r="30" spans="1:7" ht="15.75" thickBot="1" x14ac:dyDescent="0.3">
      <c r="A30" s="200" t="s">
        <v>107</v>
      </c>
      <c r="B30" s="201"/>
      <c r="C30" s="201"/>
      <c r="D30" s="201"/>
      <c r="E30" s="201"/>
      <c r="F30" s="201"/>
      <c r="G30" s="202"/>
    </row>
    <row r="31" spans="1:7" ht="17.25" customHeight="1" x14ac:dyDescent="0.25">
      <c r="A31" s="203">
        <f>+'Mapa de Riesgos'!C18</f>
        <v>0</v>
      </c>
      <c r="B31" s="204"/>
      <c r="C31" s="59" t="s">
        <v>108</v>
      </c>
      <c r="D31" s="59" t="s">
        <v>109</v>
      </c>
      <c r="E31" s="59" t="s">
        <v>110</v>
      </c>
      <c r="F31" s="59" t="s">
        <v>111</v>
      </c>
      <c r="G31" s="60" t="s">
        <v>112</v>
      </c>
    </row>
    <row r="32" spans="1:7" ht="16.5" customHeight="1" thickBot="1" x14ac:dyDescent="0.3">
      <c r="A32" s="209"/>
      <c r="B32" s="210"/>
      <c r="C32" s="91">
        <f>'Mapa de Riesgos'!K18</f>
        <v>0</v>
      </c>
      <c r="D32" s="91">
        <f>'Mapa de Riesgos'!K19</f>
        <v>0</v>
      </c>
      <c r="E32" s="91">
        <f>'Mapa de Riesgos'!K20</f>
        <v>0</v>
      </c>
      <c r="F32" s="91">
        <f>'Mapa de Riesgos'!K21</f>
        <v>0</v>
      </c>
      <c r="G32" s="92">
        <f>'Mapa de Riesgos'!K22</f>
        <v>0</v>
      </c>
    </row>
    <row r="33" spans="1:7" ht="62.25" customHeight="1" thickBot="1" x14ac:dyDescent="0.3">
      <c r="A33" s="207" t="s">
        <v>89</v>
      </c>
      <c r="B33" s="208"/>
      <c r="C33" s="83">
        <f>+'Mapa de Riesgos'!L18</f>
        <v>0</v>
      </c>
      <c r="D33" s="83">
        <f>+'Mapa de Riesgos'!L19</f>
        <v>0</v>
      </c>
      <c r="E33" s="83">
        <f>+'Mapa de Riesgos'!L20</f>
        <v>0</v>
      </c>
      <c r="F33" s="83">
        <f>+'Mapa de Riesgos'!L21</f>
        <v>0</v>
      </c>
      <c r="G33" s="84">
        <f>+'Mapa de Riesgos'!L22</f>
        <v>0</v>
      </c>
    </row>
    <row r="34" spans="1:7" ht="15.75" thickBot="1" x14ac:dyDescent="0.3">
      <c r="A34" s="85" t="s">
        <v>90</v>
      </c>
      <c r="B34" s="86" t="s">
        <v>91</v>
      </c>
      <c r="C34" s="87" t="s">
        <v>92</v>
      </c>
      <c r="D34" s="87" t="s">
        <v>92</v>
      </c>
      <c r="E34" s="87" t="s">
        <v>92</v>
      </c>
      <c r="F34" s="87" t="s">
        <v>92</v>
      </c>
      <c r="G34" s="88" t="s">
        <v>92</v>
      </c>
    </row>
    <row r="35" spans="1:7" ht="30" x14ac:dyDescent="0.25">
      <c r="A35" s="69" t="s">
        <v>93</v>
      </c>
      <c r="B35" s="70">
        <v>15</v>
      </c>
      <c r="C35" s="72"/>
      <c r="D35" s="72"/>
      <c r="E35" s="72"/>
      <c r="F35" s="72"/>
      <c r="G35" s="73"/>
    </row>
    <row r="36" spans="1:7" ht="30" x14ac:dyDescent="0.25">
      <c r="A36" s="69" t="s">
        <v>94</v>
      </c>
      <c r="B36" s="70">
        <v>5</v>
      </c>
      <c r="C36" s="72"/>
      <c r="D36" s="72"/>
      <c r="E36" s="72"/>
      <c r="F36" s="72"/>
      <c r="G36" s="73"/>
    </row>
    <row r="37" spans="1:7" x14ac:dyDescent="0.25">
      <c r="A37" s="69" t="s">
        <v>95</v>
      </c>
      <c r="B37" s="70">
        <v>15</v>
      </c>
      <c r="C37" s="72"/>
      <c r="D37" s="72"/>
      <c r="E37" s="72"/>
      <c r="F37" s="72"/>
      <c r="G37" s="73"/>
    </row>
    <row r="38" spans="1:7" x14ac:dyDescent="0.25">
      <c r="A38" s="69" t="s">
        <v>96</v>
      </c>
      <c r="B38" s="70">
        <v>10</v>
      </c>
      <c r="C38" s="72"/>
      <c r="D38" s="72"/>
      <c r="E38" s="72"/>
      <c r="F38" s="72"/>
      <c r="G38" s="73"/>
    </row>
    <row r="39" spans="1:7" x14ac:dyDescent="0.25">
      <c r="A39" s="69" t="s">
        <v>97</v>
      </c>
      <c r="B39" s="70">
        <v>15</v>
      </c>
      <c r="C39" s="72"/>
      <c r="D39" s="72"/>
      <c r="E39" s="72"/>
      <c r="F39" s="72"/>
      <c r="G39" s="73"/>
    </row>
    <row r="40" spans="1:7" ht="30" x14ac:dyDescent="0.25">
      <c r="A40" s="69" t="s">
        <v>98</v>
      </c>
      <c r="B40" s="70">
        <v>10</v>
      </c>
      <c r="C40" s="72"/>
      <c r="D40" s="72"/>
      <c r="E40" s="72"/>
      <c r="F40" s="72"/>
      <c r="G40" s="73"/>
    </row>
    <row r="41" spans="1:7" ht="15.75" thickBot="1" x14ac:dyDescent="0.3">
      <c r="A41" s="69" t="s">
        <v>99</v>
      </c>
      <c r="B41" s="70">
        <v>30</v>
      </c>
      <c r="C41" s="77"/>
      <c r="D41" s="77"/>
      <c r="E41" s="77"/>
      <c r="F41" s="77"/>
      <c r="G41" s="78"/>
    </row>
    <row r="42" spans="1:7" ht="15.75" thickBot="1" x14ac:dyDescent="0.3">
      <c r="A42" s="89" t="s">
        <v>100</v>
      </c>
      <c r="B42" s="90">
        <f t="shared" ref="B42:G42" si="2">SUM(B35:B41)</f>
        <v>100</v>
      </c>
      <c r="C42" s="81">
        <f t="shared" si="2"/>
        <v>0</v>
      </c>
      <c r="D42" s="81">
        <f t="shared" si="2"/>
        <v>0</v>
      </c>
      <c r="E42" s="81">
        <f t="shared" si="2"/>
        <v>0</v>
      </c>
      <c r="F42" s="81">
        <f t="shared" si="2"/>
        <v>0</v>
      </c>
      <c r="G42" s="82">
        <f t="shared" si="2"/>
        <v>0</v>
      </c>
    </row>
    <row r="43" spans="1:7" ht="15.75" thickBot="1" x14ac:dyDescent="0.3">
      <c r="A43" s="197"/>
      <c r="B43" s="198"/>
      <c r="C43" s="198"/>
      <c r="D43" s="198"/>
      <c r="E43" s="198"/>
      <c r="F43" s="198"/>
      <c r="G43" s="199"/>
    </row>
    <row r="44" spans="1:7" ht="15.75" thickBot="1" x14ac:dyDescent="0.3">
      <c r="A44" s="200" t="s">
        <v>113</v>
      </c>
      <c r="B44" s="201"/>
      <c r="C44" s="201"/>
      <c r="D44" s="201"/>
      <c r="E44" s="201"/>
      <c r="F44" s="201"/>
      <c r="G44" s="202"/>
    </row>
    <row r="45" spans="1:7" ht="15.75" thickBot="1" x14ac:dyDescent="0.3">
      <c r="A45" s="203">
        <f>+'Mapa de Riesgos'!C23</f>
        <v>0</v>
      </c>
      <c r="B45" s="204"/>
      <c r="C45" s="93" t="s">
        <v>114</v>
      </c>
      <c r="D45" s="93" t="s">
        <v>115</v>
      </c>
      <c r="E45" s="93" t="s">
        <v>116</v>
      </c>
      <c r="F45" s="93" t="s">
        <v>117</v>
      </c>
      <c r="G45" s="94" t="s">
        <v>118</v>
      </c>
    </row>
    <row r="46" spans="1:7" ht="15.75" thickBot="1" x14ac:dyDescent="0.3">
      <c r="A46" s="205"/>
      <c r="B46" s="206"/>
      <c r="C46" s="95">
        <f>'Mapa de Riesgos'!K23</f>
        <v>0</v>
      </c>
      <c r="D46" s="95">
        <f>'Mapa de Riesgos'!K24</f>
        <v>0</v>
      </c>
      <c r="E46" s="95">
        <f>'Mapa de Riesgos'!K25</f>
        <v>0</v>
      </c>
      <c r="F46" s="95">
        <f>'Mapa de Riesgos'!K26</f>
        <v>0</v>
      </c>
      <c r="G46" s="96">
        <f>'Mapa de Riesgos'!K27</f>
        <v>0</v>
      </c>
    </row>
    <row r="47" spans="1:7" ht="62.25" customHeight="1" thickBot="1" x14ac:dyDescent="0.3">
      <c r="A47" s="207" t="s">
        <v>89</v>
      </c>
      <c r="B47" s="208"/>
      <c r="C47" s="83">
        <f>+'Mapa de Riesgos'!L23</f>
        <v>0</v>
      </c>
      <c r="D47" s="83">
        <f>+'Mapa de Riesgos'!L24</f>
        <v>0</v>
      </c>
      <c r="E47" s="83">
        <f>+'Mapa de Riesgos'!L25</f>
        <v>0</v>
      </c>
      <c r="F47" s="83">
        <f>+'Mapa de Riesgos'!L26</f>
        <v>0</v>
      </c>
      <c r="G47" s="84">
        <f>+'Mapa de Riesgos'!L27</f>
        <v>0</v>
      </c>
    </row>
    <row r="48" spans="1:7" ht="15.75" thickBot="1" x14ac:dyDescent="0.3">
      <c r="A48" s="85" t="s">
        <v>90</v>
      </c>
      <c r="B48" s="86" t="s">
        <v>91</v>
      </c>
      <c r="C48" s="87" t="s">
        <v>92</v>
      </c>
      <c r="D48" s="87" t="s">
        <v>92</v>
      </c>
      <c r="E48" s="87" t="s">
        <v>92</v>
      </c>
      <c r="F48" s="87" t="s">
        <v>92</v>
      </c>
      <c r="G48" s="88" t="s">
        <v>92</v>
      </c>
    </row>
    <row r="49" spans="1:7" ht="30" x14ac:dyDescent="0.25">
      <c r="A49" s="69" t="s">
        <v>93</v>
      </c>
      <c r="B49" s="70">
        <v>15</v>
      </c>
      <c r="C49" s="72"/>
      <c r="D49" s="72"/>
      <c r="E49" s="72"/>
      <c r="F49" s="72"/>
      <c r="G49" s="73"/>
    </row>
    <row r="50" spans="1:7" ht="30" x14ac:dyDescent="0.25">
      <c r="A50" s="69" t="s">
        <v>94</v>
      </c>
      <c r="B50" s="70">
        <v>5</v>
      </c>
      <c r="C50" s="72"/>
      <c r="D50" s="72"/>
      <c r="E50" s="72"/>
      <c r="F50" s="72"/>
      <c r="G50" s="73"/>
    </row>
    <row r="51" spans="1:7" x14ac:dyDescent="0.25">
      <c r="A51" s="69" t="s">
        <v>95</v>
      </c>
      <c r="B51" s="70">
        <v>15</v>
      </c>
      <c r="C51" s="72"/>
      <c r="D51" s="72"/>
      <c r="E51" s="72"/>
      <c r="F51" s="72"/>
      <c r="G51" s="73"/>
    </row>
    <row r="52" spans="1:7" x14ac:dyDescent="0.25">
      <c r="A52" s="69" t="s">
        <v>96</v>
      </c>
      <c r="B52" s="70">
        <v>10</v>
      </c>
      <c r="C52" s="72"/>
      <c r="D52" s="72"/>
      <c r="E52" s="72"/>
      <c r="F52" s="72"/>
      <c r="G52" s="73"/>
    </row>
    <row r="53" spans="1:7" x14ac:dyDescent="0.25">
      <c r="A53" s="69" t="s">
        <v>97</v>
      </c>
      <c r="B53" s="70">
        <v>15</v>
      </c>
      <c r="C53" s="72"/>
      <c r="D53" s="72"/>
      <c r="E53" s="72"/>
      <c r="F53" s="72"/>
      <c r="G53" s="73"/>
    </row>
    <row r="54" spans="1:7" ht="30" x14ac:dyDescent="0.25">
      <c r="A54" s="69" t="s">
        <v>98</v>
      </c>
      <c r="B54" s="70">
        <v>10</v>
      </c>
      <c r="C54" s="72"/>
      <c r="D54" s="72"/>
      <c r="E54" s="72"/>
      <c r="F54" s="72"/>
      <c r="G54" s="73"/>
    </row>
    <row r="55" spans="1:7" ht="15.75" thickBot="1" x14ac:dyDescent="0.3">
      <c r="A55" s="69" t="s">
        <v>99</v>
      </c>
      <c r="B55" s="70">
        <v>30</v>
      </c>
      <c r="C55" s="77"/>
      <c r="D55" s="77"/>
      <c r="E55" s="77"/>
      <c r="F55" s="77"/>
      <c r="G55" s="78"/>
    </row>
    <row r="56" spans="1:7" ht="15.75" thickBot="1" x14ac:dyDescent="0.3">
      <c r="A56" s="89" t="s">
        <v>100</v>
      </c>
      <c r="B56" s="90">
        <f t="shared" ref="B56:G56" si="3">SUM(B49:B55)</f>
        <v>100</v>
      </c>
      <c r="C56" s="81">
        <f t="shared" si="3"/>
        <v>0</v>
      </c>
      <c r="D56" s="81">
        <f t="shared" si="3"/>
        <v>0</v>
      </c>
      <c r="E56" s="81">
        <f t="shared" si="3"/>
        <v>0</v>
      </c>
      <c r="F56" s="81">
        <f t="shared" si="3"/>
        <v>0</v>
      </c>
      <c r="G56" s="82">
        <f t="shared" si="3"/>
        <v>0</v>
      </c>
    </row>
    <row r="57" spans="1:7" ht="15.75" thickBot="1" x14ac:dyDescent="0.3">
      <c r="A57" s="197"/>
      <c r="B57" s="198"/>
      <c r="C57" s="198"/>
      <c r="D57" s="198"/>
      <c r="E57" s="198"/>
      <c r="F57" s="198"/>
      <c r="G57" s="199"/>
    </row>
    <row r="58" spans="1:7" ht="15.75" thickBot="1" x14ac:dyDescent="0.3">
      <c r="A58" s="200" t="s">
        <v>119</v>
      </c>
      <c r="B58" s="201"/>
      <c r="C58" s="201"/>
      <c r="D58" s="201"/>
      <c r="E58" s="201"/>
      <c r="F58" s="201"/>
      <c r="G58" s="202"/>
    </row>
    <row r="59" spans="1:7" x14ac:dyDescent="0.25">
      <c r="A59" s="203">
        <f>+'Mapa de Riesgos'!C28</f>
        <v>0</v>
      </c>
      <c r="B59" s="204"/>
      <c r="C59" s="59" t="s">
        <v>120</v>
      </c>
      <c r="D59" s="59" t="s">
        <v>121</v>
      </c>
      <c r="E59" s="59" t="s">
        <v>122</v>
      </c>
      <c r="F59" s="59" t="s">
        <v>123</v>
      </c>
      <c r="G59" s="60" t="s">
        <v>124</v>
      </c>
    </row>
    <row r="60" spans="1:7" ht="15.75" thickBot="1" x14ac:dyDescent="0.3">
      <c r="A60" s="205"/>
      <c r="B60" s="206"/>
      <c r="C60" s="91">
        <f>'Mapa de Riesgos'!K28</f>
        <v>0</v>
      </c>
      <c r="D60" s="91">
        <f>'Mapa de Riesgos'!K29</f>
        <v>0</v>
      </c>
      <c r="E60" s="91">
        <f>'Mapa de Riesgos'!K30</f>
        <v>0</v>
      </c>
      <c r="F60" s="91">
        <f>'Mapa de Riesgos'!K31</f>
        <v>0</v>
      </c>
      <c r="G60" s="92">
        <f>'Mapa de Riesgos'!K32</f>
        <v>0</v>
      </c>
    </row>
    <row r="61" spans="1:7" ht="62.25" customHeight="1" thickBot="1" x14ac:dyDescent="0.3">
      <c r="A61" s="207" t="s">
        <v>89</v>
      </c>
      <c r="B61" s="208"/>
      <c r="C61" s="83">
        <f>+'Mapa de Riesgos'!L28</f>
        <v>0</v>
      </c>
      <c r="D61" s="83">
        <f>+'Mapa de Riesgos'!L29</f>
        <v>0</v>
      </c>
      <c r="E61" s="83">
        <f>+'Mapa de Riesgos'!L30</f>
        <v>0</v>
      </c>
      <c r="F61" s="83">
        <f>+'Mapa de Riesgos'!L31</f>
        <v>0</v>
      </c>
      <c r="G61" s="84">
        <f>+'Mapa de Riesgos'!L32</f>
        <v>0</v>
      </c>
    </row>
    <row r="62" spans="1:7" ht="15.75" thickBot="1" x14ac:dyDescent="0.3">
      <c r="A62" s="85" t="s">
        <v>90</v>
      </c>
      <c r="B62" s="86" t="s">
        <v>91</v>
      </c>
      <c r="C62" s="87" t="s">
        <v>92</v>
      </c>
      <c r="D62" s="87" t="s">
        <v>92</v>
      </c>
      <c r="E62" s="87" t="s">
        <v>92</v>
      </c>
      <c r="F62" s="87" t="s">
        <v>92</v>
      </c>
      <c r="G62" s="88" t="s">
        <v>92</v>
      </c>
    </row>
    <row r="63" spans="1:7" ht="30" x14ac:dyDescent="0.25">
      <c r="A63" s="69" t="s">
        <v>93</v>
      </c>
      <c r="B63" s="70">
        <v>15</v>
      </c>
      <c r="C63" s="72"/>
      <c r="D63" s="72"/>
      <c r="E63" s="72"/>
      <c r="F63" s="72"/>
      <c r="G63" s="73"/>
    </row>
    <row r="64" spans="1:7" ht="30" x14ac:dyDescent="0.25">
      <c r="A64" s="69" t="s">
        <v>94</v>
      </c>
      <c r="B64" s="70">
        <v>5</v>
      </c>
      <c r="C64" s="72"/>
      <c r="D64" s="72"/>
      <c r="E64" s="72"/>
      <c r="F64" s="72"/>
      <c r="G64" s="73"/>
    </row>
    <row r="65" spans="1:7" x14ac:dyDescent="0.25">
      <c r="A65" s="69" t="s">
        <v>95</v>
      </c>
      <c r="B65" s="70">
        <v>15</v>
      </c>
      <c r="C65" s="72"/>
      <c r="D65" s="72"/>
      <c r="E65" s="72"/>
      <c r="F65" s="72"/>
      <c r="G65" s="73"/>
    </row>
    <row r="66" spans="1:7" x14ac:dyDescent="0.25">
      <c r="A66" s="69" t="s">
        <v>96</v>
      </c>
      <c r="B66" s="70">
        <v>10</v>
      </c>
      <c r="C66" s="72"/>
      <c r="D66" s="72"/>
      <c r="E66" s="72"/>
      <c r="F66" s="72"/>
      <c r="G66" s="73"/>
    </row>
    <row r="67" spans="1:7" x14ac:dyDescent="0.25">
      <c r="A67" s="69" t="s">
        <v>97</v>
      </c>
      <c r="B67" s="70">
        <v>15</v>
      </c>
      <c r="C67" s="72"/>
      <c r="D67" s="72"/>
      <c r="E67" s="72"/>
      <c r="F67" s="72"/>
      <c r="G67" s="73"/>
    </row>
    <row r="68" spans="1:7" ht="30" x14ac:dyDescent="0.25">
      <c r="A68" s="69" t="s">
        <v>98</v>
      </c>
      <c r="B68" s="70">
        <v>10</v>
      </c>
      <c r="C68" s="72"/>
      <c r="D68" s="72"/>
      <c r="E68" s="72"/>
      <c r="F68" s="72"/>
      <c r="G68" s="73"/>
    </row>
    <row r="69" spans="1:7" ht="15.75" thickBot="1" x14ac:dyDescent="0.3">
      <c r="A69" s="69" t="s">
        <v>99</v>
      </c>
      <c r="B69" s="70">
        <v>30</v>
      </c>
      <c r="C69" s="77"/>
      <c r="D69" s="77"/>
      <c r="E69" s="77"/>
      <c r="F69" s="77"/>
      <c r="G69" s="78"/>
    </row>
    <row r="70" spans="1:7" ht="15.75" thickBot="1" x14ac:dyDescent="0.3">
      <c r="A70" s="97" t="s">
        <v>100</v>
      </c>
      <c r="B70" s="98">
        <f t="shared" ref="B70:G70" si="4">SUM(B63:B69)</f>
        <v>100</v>
      </c>
      <c r="C70" s="99">
        <f t="shared" si="4"/>
        <v>0</v>
      </c>
      <c r="D70" s="99">
        <f t="shared" si="4"/>
        <v>0</v>
      </c>
      <c r="E70" s="99">
        <f t="shared" si="4"/>
        <v>0</v>
      </c>
      <c r="F70" s="99">
        <f t="shared" si="4"/>
        <v>0</v>
      </c>
      <c r="G70" s="100">
        <f t="shared" si="4"/>
        <v>0</v>
      </c>
    </row>
  </sheetData>
  <mergeCells count="18">
    <mergeCell ref="A2:G2"/>
    <mergeCell ref="A3:B4"/>
    <mergeCell ref="A1:G1"/>
    <mergeCell ref="A61:B61"/>
    <mergeCell ref="A57:G57"/>
    <mergeCell ref="A58:G58"/>
    <mergeCell ref="A59:B60"/>
    <mergeCell ref="A47:B47"/>
    <mergeCell ref="A43:G43"/>
    <mergeCell ref="A44:G44"/>
    <mergeCell ref="A45:B46"/>
    <mergeCell ref="A33:B33"/>
    <mergeCell ref="A5:B5"/>
    <mergeCell ref="A30:G30"/>
    <mergeCell ref="A31:B32"/>
    <mergeCell ref="A19:B19"/>
    <mergeCell ref="A16:G16"/>
    <mergeCell ref="A17:B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topLeftCell="A16" workbookViewId="0">
      <selection activeCell="D47" sqref="D47:D66"/>
    </sheetView>
  </sheetViews>
  <sheetFormatPr baseColWidth="10" defaultColWidth="11.42578125" defaultRowHeight="15" x14ac:dyDescent="0.25"/>
  <cols>
    <col min="2" max="2" width="15.7109375" customWidth="1"/>
    <col min="4" max="4" width="27" customWidth="1"/>
  </cols>
  <sheetData>
    <row r="2" spans="2:6" x14ac:dyDescent="0.25">
      <c r="B2" s="3" t="s">
        <v>20</v>
      </c>
      <c r="C2" s="3"/>
      <c r="D2" s="3" t="s">
        <v>21</v>
      </c>
    </row>
    <row r="3" spans="2:6" x14ac:dyDescent="0.25">
      <c r="B3">
        <v>1</v>
      </c>
      <c r="D3">
        <v>5</v>
      </c>
    </row>
    <row r="4" spans="2:6" x14ac:dyDescent="0.25">
      <c r="B4">
        <v>2</v>
      </c>
      <c r="D4">
        <v>10</v>
      </c>
    </row>
    <row r="5" spans="2:6" x14ac:dyDescent="0.25">
      <c r="B5">
        <v>3</v>
      </c>
      <c r="D5">
        <v>20</v>
      </c>
    </row>
    <row r="6" spans="2:6" x14ac:dyDescent="0.25">
      <c r="B6">
        <v>4</v>
      </c>
    </row>
    <row r="7" spans="2:6" x14ac:dyDescent="0.25">
      <c r="B7">
        <v>5</v>
      </c>
    </row>
    <row r="8" spans="2:6" x14ac:dyDescent="0.25">
      <c r="B8" s="2"/>
      <c r="D8" s="2"/>
    </row>
    <row r="11" spans="2:6" x14ac:dyDescent="0.25">
      <c r="B11" s="3" t="s">
        <v>125</v>
      </c>
      <c r="D11" s="3" t="s">
        <v>126</v>
      </c>
      <c r="F11" t="s">
        <v>127</v>
      </c>
    </row>
    <row r="12" spans="2:6" x14ac:dyDescent="0.25">
      <c r="B12" t="s">
        <v>128</v>
      </c>
      <c r="D12" t="s">
        <v>129</v>
      </c>
      <c r="F12" t="s">
        <v>130</v>
      </c>
    </row>
    <row r="13" spans="2:6" x14ac:dyDescent="0.25">
      <c r="B13" t="s">
        <v>131</v>
      </c>
      <c r="D13" t="s">
        <v>47</v>
      </c>
      <c r="F13" t="s">
        <v>132</v>
      </c>
    </row>
    <row r="14" spans="2:6" x14ac:dyDescent="0.25">
      <c r="B14" t="s">
        <v>133</v>
      </c>
      <c r="D14" t="s">
        <v>134</v>
      </c>
    </row>
    <row r="15" spans="2:6" x14ac:dyDescent="0.25">
      <c r="B15" t="s">
        <v>135</v>
      </c>
      <c r="D15" t="s">
        <v>45</v>
      </c>
    </row>
    <row r="16" spans="2:6" x14ac:dyDescent="0.25">
      <c r="B16" t="s">
        <v>136</v>
      </c>
      <c r="D16" t="s">
        <v>39</v>
      </c>
    </row>
    <row r="17" spans="2:4" x14ac:dyDescent="0.25">
      <c r="B17" t="s">
        <v>137</v>
      </c>
      <c r="D17" t="s">
        <v>138</v>
      </c>
    </row>
    <row r="20" spans="2:4" x14ac:dyDescent="0.25">
      <c r="C20" s="4" t="s">
        <v>139</v>
      </c>
      <c r="D20" t="s">
        <v>140</v>
      </c>
    </row>
    <row r="21" spans="2:4" x14ac:dyDescent="0.25">
      <c r="D21" t="s">
        <v>141</v>
      </c>
    </row>
    <row r="24" spans="2:4" x14ac:dyDescent="0.25">
      <c r="B24" s="3" t="s">
        <v>142</v>
      </c>
      <c r="D24" s="3" t="s">
        <v>143</v>
      </c>
    </row>
    <row r="25" spans="2:4" x14ac:dyDescent="0.25">
      <c r="B25" t="s">
        <v>144</v>
      </c>
      <c r="D25" t="s">
        <v>145</v>
      </c>
    </row>
    <row r="26" spans="2:4" x14ac:dyDescent="0.25">
      <c r="B26" t="s">
        <v>146</v>
      </c>
      <c r="D26" t="s">
        <v>147</v>
      </c>
    </row>
    <row r="27" spans="2:4" x14ac:dyDescent="0.25">
      <c r="B27" t="s">
        <v>148</v>
      </c>
      <c r="D27" t="s">
        <v>149</v>
      </c>
    </row>
    <row r="28" spans="2:4" x14ac:dyDescent="0.25">
      <c r="B28" t="s">
        <v>150</v>
      </c>
      <c r="D28" t="s">
        <v>151</v>
      </c>
    </row>
    <row r="29" spans="2:4" x14ac:dyDescent="0.25">
      <c r="D29" t="s">
        <v>152</v>
      </c>
    </row>
    <row r="30" spans="2:4" x14ac:dyDescent="0.25">
      <c r="D30" t="s">
        <v>153</v>
      </c>
    </row>
    <row r="31" spans="2:4" x14ac:dyDescent="0.25">
      <c r="D31" t="s">
        <v>154</v>
      </c>
    </row>
    <row r="32" spans="2:4" x14ac:dyDescent="0.25">
      <c r="D32" t="s">
        <v>155</v>
      </c>
    </row>
    <row r="33" spans="2:4" x14ac:dyDescent="0.25">
      <c r="D33" t="s">
        <v>156</v>
      </c>
    </row>
    <row r="34" spans="2:4" x14ac:dyDescent="0.25">
      <c r="D34" t="s">
        <v>157</v>
      </c>
    </row>
    <row r="35" spans="2:4" x14ac:dyDescent="0.25">
      <c r="B35" s="3" t="s">
        <v>158</v>
      </c>
      <c r="D35" t="s">
        <v>36</v>
      </c>
    </row>
    <row r="36" spans="2:4" x14ac:dyDescent="0.25">
      <c r="B36" t="s">
        <v>42</v>
      </c>
      <c r="D36" t="s">
        <v>159</v>
      </c>
    </row>
    <row r="37" spans="2:4" x14ac:dyDescent="0.25">
      <c r="B37" t="s">
        <v>160</v>
      </c>
      <c r="D37" t="s">
        <v>161</v>
      </c>
    </row>
    <row r="38" spans="2:4" x14ac:dyDescent="0.25">
      <c r="B38" t="s">
        <v>162</v>
      </c>
      <c r="D38" t="s">
        <v>163</v>
      </c>
    </row>
    <row r="39" spans="2:4" x14ac:dyDescent="0.25">
      <c r="D39" t="s">
        <v>164</v>
      </c>
    </row>
    <row r="40" spans="2:4" x14ac:dyDescent="0.25">
      <c r="D40" t="s">
        <v>165</v>
      </c>
    </row>
    <row r="41" spans="2:4" x14ac:dyDescent="0.25">
      <c r="D41" t="s">
        <v>166</v>
      </c>
    </row>
    <row r="42" spans="2:4" x14ac:dyDescent="0.25">
      <c r="D42" t="s">
        <v>167</v>
      </c>
    </row>
    <row r="43" spans="2:4" x14ac:dyDescent="0.25">
      <c r="D43" t="s">
        <v>168</v>
      </c>
    </row>
    <row r="44" spans="2:4" x14ac:dyDescent="0.25">
      <c r="D44" t="s">
        <v>169</v>
      </c>
    </row>
    <row r="45" spans="2:4" x14ac:dyDescent="0.25">
      <c r="D45" t="s">
        <v>170</v>
      </c>
    </row>
    <row r="46" spans="2:4" x14ac:dyDescent="0.25">
      <c r="D46" t="s">
        <v>171</v>
      </c>
    </row>
    <row r="47" spans="2:4" x14ac:dyDescent="0.25">
      <c r="D47" t="s">
        <v>172</v>
      </c>
    </row>
    <row r="48" spans="2:4" x14ac:dyDescent="0.25">
      <c r="D48" t="s">
        <v>173</v>
      </c>
    </row>
    <row r="49" spans="4:4" x14ac:dyDescent="0.25">
      <c r="D49" t="s">
        <v>174</v>
      </c>
    </row>
    <row r="50" spans="4:4" x14ac:dyDescent="0.25">
      <c r="D50" t="s">
        <v>175</v>
      </c>
    </row>
    <row r="51" spans="4:4" x14ac:dyDescent="0.25">
      <c r="D51" t="s">
        <v>176</v>
      </c>
    </row>
    <row r="52" spans="4:4" x14ac:dyDescent="0.25">
      <c r="D52" t="s">
        <v>177</v>
      </c>
    </row>
    <row r="53" spans="4:4" x14ac:dyDescent="0.25">
      <c r="D53" t="s">
        <v>178</v>
      </c>
    </row>
    <row r="54" spans="4:4" x14ac:dyDescent="0.25">
      <c r="D54" t="s">
        <v>179</v>
      </c>
    </row>
    <row r="55" spans="4:4" x14ac:dyDescent="0.25">
      <c r="D55" t="s">
        <v>180</v>
      </c>
    </row>
    <row r="56" spans="4:4" x14ac:dyDescent="0.25">
      <c r="D56" t="s">
        <v>181</v>
      </c>
    </row>
    <row r="57" spans="4:4" x14ac:dyDescent="0.25">
      <c r="D57" t="s">
        <v>182</v>
      </c>
    </row>
    <row r="58" spans="4:4" x14ac:dyDescent="0.25">
      <c r="D58" t="s">
        <v>183</v>
      </c>
    </row>
    <row r="59" spans="4:4" x14ac:dyDescent="0.25">
      <c r="D59" t="s">
        <v>184</v>
      </c>
    </row>
    <row r="60" spans="4:4" x14ac:dyDescent="0.25">
      <c r="D60" t="s">
        <v>185</v>
      </c>
    </row>
    <row r="61" spans="4:4" x14ac:dyDescent="0.25">
      <c r="D61" t="s">
        <v>186</v>
      </c>
    </row>
    <row r="62" spans="4:4" x14ac:dyDescent="0.25">
      <c r="D62" t="s">
        <v>187</v>
      </c>
    </row>
    <row r="63" spans="4:4" x14ac:dyDescent="0.25">
      <c r="D63" t="s">
        <v>188</v>
      </c>
    </row>
    <row r="64" spans="4:4" x14ac:dyDescent="0.25">
      <c r="D64" t="s">
        <v>189</v>
      </c>
    </row>
    <row r="65" spans="4:4" x14ac:dyDescent="0.25">
      <c r="D65" t="s">
        <v>190</v>
      </c>
    </row>
    <row r="66" spans="4:4" x14ac:dyDescent="0.25">
      <c r="D66" t="s">
        <v>191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Mapa de Riesgos</vt:lpstr>
      <vt:lpstr>fORMULAS</vt:lpstr>
      <vt:lpstr>Impacto - Probabilidad</vt:lpstr>
      <vt:lpstr>Controles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Usuario de Windows</cp:lastModifiedBy>
  <cp:revision/>
  <dcterms:created xsi:type="dcterms:W3CDTF">2015-09-15T13:36:01Z</dcterms:created>
  <dcterms:modified xsi:type="dcterms:W3CDTF">2016-07-05T21:19:30Z</dcterms:modified>
  <cp:category/>
  <cp:contentStatus/>
</cp:coreProperties>
</file>