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APA DE RIESGOS\"/>
    </mc:Choice>
  </mc:AlternateContent>
  <workbookProtection workbookAlgorithmName="SHA-512" workbookHashValue="pIS04fw3hOci5lsCz2y5hXnsycDjy1cWl6fRyj2/BjFC9Cjv3kiwcPUH4uBEiXJerD9dDMvvXXXmFTrDlxEuZA==" workbookSaltValue="fY2lQCJFZKmLJlPWbl4atQ==" workbookSpinCount="100000" lockStructure="1"/>
  <bookViews>
    <workbookView xWindow="0" yWindow="0" windowWidth="24000" windowHeight="10320"/>
  </bookViews>
  <sheets>
    <sheet name="Mapa de Riesgos" sheetId="2" r:id="rId1"/>
    <sheet name="Impacto - Probabilidad" sheetId="6" r:id="rId2"/>
    <sheet name="Controles" sheetId="5" r:id="rId3"/>
    <sheet name="Hoja1" sheetId="3"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2" l="1"/>
  <c r="I14" i="2"/>
  <c r="I19" i="2"/>
  <c r="I24" i="2"/>
  <c r="I29" i="2"/>
  <c r="I8" i="2"/>
  <c r="P8" i="2" l="1"/>
  <c r="G61" i="5" l="1"/>
  <c r="G60" i="5"/>
  <c r="F61" i="5"/>
  <c r="F60" i="5"/>
  <c r="E61" i="5"/>
  <c r="E60" i="5"/>
  <c r="D61" i="5"/>
  <c r="C61" i="5"/>
  <c r="D60" i="5"/>
  <c r="C60" i="5"/>
  <c r="A59" i="5"/>
  <c r="G47" i="5"/>
  <c r="G46" i="5"/>
  <c r="F47" i="5"/>
  <c r="F46" i="5"/>
  <c r="E47" i="5"/>
  <c r="E46" i="5"/>
  <c r="D47" i="5"/>
  <c r="D46" i="5"/>
  <c r="C47" i="5"/>
  <c r="C46" i="5"/>
  <c r="A45" i="5"/>
  <c r="G33" i="5"/>
  <c r="G32" i="5"/>
  <c r="F33" i="5"/>
  <c r="F32" i="5"/>
  <c r="E33" i="5"/>
  <c r="E32" i="5"/>
  <c r="D33" i="5"/>
  <c r="D32" i="5"/>
  <c r="C33" i="5"/>
  <c r="C32" i="5"/>
  <c r="A31" i="5"/>
  <c r="G19" i="5"/>
  <c r="G18" i="5"/>
  <c r="F19" i="5"/>
  <c r="F18" i="5"/>
  <c r="E19" i="5"/>
  <c r="E18" i="5"/>
  <c r="D19" i="5"/>
  <c r="D18" i="5"/>
  <c r="A17" i="5"/>
  <c r="C19" i="5"/>
  <c r="C18" i="5"/>
  <c r="F5" i="5"/>
  <c r="E5" i="5"/>
  <c r="C5" i="5"/>
  <c r="D5" i="5"/>
  <c r="G4" i="5"/>
  <c r="G5" i="5"/>
  <c r="F4" i="5"/>
  <c r="E4" i="5"/>
  <c r="D4" i="5"/>
  <c r="C4" i="5"/>
  <c r="A3" i="5"/>
  <c r="G70" i="5"/>
  <c r="F70" i="5"/>
  <c r="E70" i="5"/>
  <c r="D70" i="5"/>
  <c r="C70" i="5"/>
  <c r="B70" i="5"/>
  <c r="G56" i="5"/>
  <c r="F56" i="5"/>
  <c r="E56" i="5"/>
  <c r="D56" i="5"/>
  <c r="C56" i="5"/>
  <c r="B56" i="5"/>
  <c r="G42" i="5"/>
  <c r="F42" i="5"/>
  <c r="E42" i="5"/>
  <c r="D42" i="5"/>
  <c r="C42" i="5"/>
  <c r="B42" i="5"/>
  <c r="G28" i="5"/>
  <c r="F28" i="5"/>
  <c r="E28" i="5"/>
  <c r="D28" i="5"/>
  <c r="C28" i="5"/>
  <c r="B28" i="5"/>
  <c r="G14" i="5"/>
  <c r="F14" i="5"/>
  <c r="E14" i="5"/>
  <c r="M10" i="2" s="1"/>
  <c r="D14" i="5"/>
  <c r="C14" i="5"/>
  <c r="M8" i="2" s="1"/>
  <c r="B14" i="5"/>
  <c r="M13" i="2" l="1"/>
  <c r="M11" i="2"/>
  <c r="M9" i="2"/>
  <c r="M22" i="2"/>
  <c r="M27" i="2"/>
  <c r="M25" i="2"/>
  <c r="M20" i="2"/>
  <c r="M30" i="2"/>
  <c r="M24" i="2"/>
  <c r="M26" i="2"/>
  <c r="M28" i="2"/>
  <c r="M19" i="2"/>
  <c r="M21" i="2"/>
  <c r="M23" i="2"/>
  <c r="M15" i="2"/>
  <c r="M33" i="2"/>
  <c r="M32" i="2"/>
  <c r="M31" i="2"/>
  <c r="M29" i="2"/>
  <c r="M18" i="2"/>
  <c r="M17" i="2"/>
  <c r="M16" i="2"/>
  <c r="M14" i="2"/>
  <c r="P19" i="2" l="1"/>
  <c r="P24" i="2"/>
  <c r="P29" i="2"/>
</calcChain>
</file>

<file path=xl/sharedStrings.xml><?xml version="1.0" encoding="utf-8"?>
<sst xmlns="http://schemas.openxmlformats.org/spreadsheetml/2006/main" count="372" uniqueCount="231">
  <si>
    <t>IDENTIFICACION</t>
  </si>
  <si>
    <t>Riesgo</t>
  </si>
  <si>
    <t>Causas</t>
  </si>
  <si>
    <t>Consecuencias</t>
  </si>
  <si>
    <t>RIESGO 
INHERENTE</t>
  </si>
  <si>
    <t>Probabilidad</t>
  </si>
  <si>
    <t>Impacto</t>
  </si>
  <si>
    <t>Nivel Riesgo</t>
  </si>
  <si>
    <t>CONTROLES</t>
  </si>
  <si>
    <t>RIESGO 
RESIDUAL</t>
  </si>
  <si>
    <t>Preventivo</t>
  </si>
  <si>
    <t>Correctivo</t>
  </si>
  <si>
    <t>Tipo de Riesgo</t>
  </si>
  <si>
    <t>Fecha de Inicio</t>
  </si>
  <si>
    <t>Meta</t>
  </si>
  <si>
    <t>Observaciones</t>
  </si>
  <si>
    <t xml:space="preserve">Código: </t>
  </si>
  <si>
    <t xml:space="preserve">Versión: </t>
  </si>
  <si>
    <t>Fecha de aprobación:</t>
  </si>
  <si>
    <t xml:space="preserve">Página: </t>
  </si>
  <si>
    <t>PROCESO DE DIRECCIONAMIENTO ESTRATÉGICO</t>
  </si>
  <si>
    <t>100.01.15-2</t>
  </si>
  <si>
    <t>Procedimiento de Administración de Riesgos Institucionales y de Proceso</t>
  </si>
  <si>
    <t xml:space="preserve">Tipos Riesgos </t>
  </si>
  <si>
    <t>Estratégico</t>
  </si>
  <si>
    <t xml:space="preserve">Imagen </t>
  </si>
  <si>
    <t>Operativo</t>
  </si>
  <si>
    <t xml:space="preserve">Financiero </t>
  </si>
  <si>
    <t>Cumplimiento</t>
  </si>
  <si>
    <t xml:space="preserve">Tecnológico </t>
  </si>
  <si>
    <t>NA</t>
  </si>
  <si>
    <t xml:space="preserve">Efectos </t>
  </si>
  <si>
    <t xml:space="preserve">Salud en las personas </t>
  </si>
  <si>
    <t xml:space="preserve">Credibilidad o imagen </t>
  </si>
  <si>
    <t>Operacional</t>
  </si>
  <si>
    <t xml:space="preserve">Seguridad de la Información </t>
  </si>
  <si>
    <t xml:space="preserve">Legales </t>
  </si>
  <si>
    <t>X</t>
  </si>
  <si>
    <t xml:space="preserve">Proceso </t>
  </si>
  <si>
    <t xml:space="preserve">Procesos </t>
  </si>
  <si>
    <t>Direccionamiento Estratégico</t>
  </si>
  <si>
    <t>Planeación Estratégica</t>
  </si>
  <si>
    <t xml:space="preserve">Gestión de Prevención y atención a Emergencias </t>
  </si>
  <si>
    <t xml:space="preserve">Gestión de Atención y orientación </t>
  </si>
  <si>
    <t>Gestión de Registro y Valoración</t>
  </si>
  <si>
    <t>Gestión para la Asistencia</t>
  </si>
  <si>
    <t xml:space="preserve">Gestión de Reparación Individual y Colectiva </t>
  </si>
  <si>
    <t xml:space="preserve">Gestión de la Información </t>
  </si>
  <si>
    <t>Participación y Visibilización a las Víctimas</t>
  </si>
  <si>
    <t xml:space="preserve">Gestión Interinstitucional </t>
  </si>
  <si>
    <t xml:space="preserve">Gestión de Comunicaciones </t>
  </si>
  <si>
    <t xml:space="preserve">Gestión Jurídica </t>
  </si>
  <si>
    <t>Gestión Contractual</t>
  </si>
  <si>
    <t xml:space="preserve">Gestión de Cooperación </t>
  </si>
  <si>
    <t xml:space="preserve">Gestión Administrativa </t>
  </si>
  <si>
    <t xml:space="preserve">Gestión Documental </t>
  </si>
  <si>
    <t xml:space="preserve">Gestión Financiera </t>
  </si>
  <si>
    <t xml:space="preserve">Gestión de Tecnología de la Información </t>
  </si>
  <si>
    <t xml:space="preserve">Control Interno Disciplinario </t>
  </si>
  <si>
    <t xml:space="preserve">Gestión del Talento Humano </t>
  </si>
  <si>
    <t xml:space="preserve">Seguimiento y Mejora </t>
  </si>
  <si>
    <t xml:space="preserve">Evaluación Independiente </t>
  </si>
  <si>
    <t>Zona de Riesgo</t>
  </si>
  <si>
    <t xml:space="preserve">Zona </t>
  </si>
  <si>
    <t xml:space="preserve">Extrema </t>
  </si>
  <si>
    <t xml:space="preserve">Alta </t>
  </si>
  <si>
    <t xml:space="preserve">Moderada </t>
  </si>
  <si>
    <t xml:space="preserve">Baja </t>
  </si>
  <si>
    <t>No</t>
  </si>
  <si>
    <t>¿Está(n) definido(s) el(los) responsable(s) de la ejecución del control y del seguimiento?</t>
  </si>
  <si>
    <t>¿El control es automático?</t>
  </si>
  <si>
    <t>¿El control es manual?</t>
  </si>
  <si>
    <t>¿Existen manuales, instructivos o procedimientos para el manejo del control?</t>
  </si>
  <si>
    <t>¿La frecuencia de ejecución del control y seguimiento es adecuada?</t>
  </si>
  <si>
    <t>¿Se cuenta con evidencias de la ejecución y seguimiento del control?</t>
  </si>
  <si>
    <t>¿En el tiempo que lleva la herramienta ha demostrado ser efectiva?</t>
  </si>
  <si>
    <t>SI</t>
  </si>
  <si>
    <t>VALOR</t>
  </si>
  <si>
    <t xml:space="preserve">TOTAL </t>
  </si>
  <si>
    <t xml:space="preserve">RIESGO 1 </t>
  </si>
  <si>
    <t>Calificaciones</t>
  </si>
  <si>
    <t>Control 1.1</t>
  </si>
  <si>
    <t>Control 1.2</t>
  </si>
  <si>
    <t>Control 1.3</t>
  </si>
  <si>
    <t>Control 1.4</t>
  </si>
  <si>
    <t>Control 1.5</t>
  </si>
  <si>
    <t>RIESGO 2</t>
  </si>
  <si>
    <t>Control 2.1</t>
  </si>
  <si>
    <t>Control 2.2</t>
  </si>
  <si>
    <t>Control 3.3</t>
  </si>
  <si>
    <t>Control 2.3</t>
  </si>
  <si>
    <t>Control 2.4</t>
  </si>
  <si>
    <t>Control 2.5</t>
  </si>
  <si>
    <t>RIESGO 3</t>
  </si>
  <si>
    <t>Control 3.1</t>
  </si>
  <si>
    <t>Control 3.2</t>
  </si>
  <si>
    <t>Control 3.4</t>
  </si>
  <si>
    <t>Control 3.5</t>
  </si>
  <si>
    <t>RIESGO 4</t>
  </si>
  <si>
    <t>Control 4.1</t>
  </si>
  <si>
    <t>Control 4.2</t>
  </si>
  <si>
    <t>Control 4.3</t>
  </si>
  <si>
    <t>Control 4.4</t>
  </si>
  <si>
    <t>Control 4.5</t>
  </si>
  <si>
    <t>RIESGO 5</t>
  </si>
  <si>
    <t>Control 5.1</t>
  </si>
  <si>
    <t>Control 5.2</t>
  </si>
  <si>
    <t>Control 5.3</t>
  </si>
  <si>
    <t>Control 5.4</t>
  </si>
  <si>
    <t>Control 5.5</t>
  </si>
  <si>
    <t>Medida de Tratamiento</t>
  </si>
  <si>
    <t xml:space="preserve">Acción </t>
  </si>
  <si>
    <t xml:space="preserve">Medida </t>
  </si>
  <si>
    <t xml:space="preserve">Evitar el riesgo </t>
  </si>
  <si>
    <t>Reducir el riesgo</t>
  </si>
  <si>
    <t>Transferir el riesgo</t>
  </si>
  <si>
    <t xml:space="preserve">Fecha </t>
  </si>
  <si>
    <t xml:space="preserve">Descripción del seguimiento </t>
  </si>
  <si>
    <t>Adecuado</t>
  </si>
  <si>
    <t xml:space="preserve">SI </t>
  </si>
  <si>
    <t>NO</t>
  </si>
  <si>
    <t>tipo de control</t>
  </si>
  <si>
    <t>¿El control previene la materialización del riesgo (afecta probabilidad- Preventivo), ¿El control permite enfrentar la situación en caso de materialización, (afecta impacto - Correctivo)?</t>
  </si>
  <si>
    <t>Responsable</t>
  </si>
  <si>
    <t>Otro</t>
  </si>
  <si>
    <t xml:space="preserve">Los controles son efectivos? 
SI o NO </t>
  </si>
  <si>
    <t>PLAN DE RESPUESTA AL RIESGO (PROCESO)</t>
  </si>
  <si>
    <t>% de avance de las acciones</t>
  </si>
  <si>
    <t>SEGUIMIENTO AL PLAN DE RESPUESTA AL RIESGO (CONTROL INTERNO)</t>
  </si>
  <si>
    <t>FORMATO PARA EL LEVANTAMIENTO DEL MAPA DE RIESGOS DE GESTION</t>
  </si>
  <si>
    <t>Niveles para</t>
  </si>
  <si>
    <t>Escala</t>
  </si>
  <si>
    <t xml:space="preserve">Impacto (consecuencias) Cuantitativo </t>
  </si>
  <si>
    <t>Impacto (consecuencias) Cualitativo</t>
  </si>
  <si>
    <t>CATASTRÓFICO</t>
  </si>
  <si>
    <t>-Impacto que afecta la ejecución presupuestal en un valor mayor o igual al 50%</t>
  </si>
  <si>
    <t>-Pérdida de cobertura en la prestación de los servicios de la entidad mayor o igual al 50%</t>
  </si>
  <si>
    <t>-Pago de indemnizaciones a terceros por acciones legales que pueden afectar el presupuesto total de la entidad en un valor mayor o igual al 50%</t>
  </si>
  <si>
    <t>-Pago de sanciones económicas por incumplimiento en la normatividad aplicable ante un ente regulador, las cuales afectan en un valor mayor o igual al 50% del Presupuesto general de la entidad.</t>
  </si>
  <si>
    <t>- Interrupción de las operaciones de la Entidad por más de Cinco (5) días.</t>
  </si>
  <si>
    <t>- Intervención por parte de un ente de control u otro ente regulador.</t>
  </si>
  <si>
    <t>- Pérdida de Información crítica para la entidad que no se puede recuperar.</t>
  </si>
  <si>
    <t>- Incumplimiento en las metas y objetivos institucionales afectando de forma grave la ejecución presupuestal.</t>
  </si>
  <si>
    <t>- Imagen institucional afectada en el orden nacional o regional por actos o hechos de corrupción comprobados.</t>
  </si>
  <si>
    <t>MAYOR</t>
  </si>
  <si>
    <t>-Impacto que afecte la ejecución presupuestal en un valor mayor o igual al 20%</t>
  </si>
  <si>
    <t>-Pérdida de cobertura en la prestación de los servicios de la entidad mayor o igual al 20%</t>
  </si>
  <si>
    <t>-Pago de indemnizaciones a terceros por acciones legales que pueden afectar el presupuesto total de la entidad en un valor mayor o igual al 20%</t>
  </si>
  <si>
    <t>-Pago de sanciones económicas por incumplimiento en la normatividad aplicable ante un ente regulador, las cuales afectan en un valor mayor o igual al 20% del presupuesto general de la entidad.</t>
  </si>
  <si>
    <t>- Interrupción de las operaciones de la Entidad por más de dos (2) días.</t>
  </si>
  <si>
    <t>- Pérdida de información crítica que puede ser recuperada de forma parcial o incompleta.</t>
  </si>
  <si>
    <t>- Sanción por parte del ente de control u otro ente regulador.</t>
  </si>
  <si>
    <t>- Incumplimiento en las metas y objetivos institucionales afectando el cumplimiento en las metas de gobierno.</t>
  </si>
  <si>
    <t>- Imagen institucional afectada en el orden nacional o regional por incumplimientos en la prestación del servicio a los usuarios o ciudadanos.</t>
  </si>
  <si>
    <t>MODERADO</t>
  </si>
  <si>
    <t>-Impacto que afecte la ejecución presupuestal en un valor mayor o igual al 5%.</t>
  </si>
  <si>
    <t>-Pérdida de cobertura en la prestación de los servicios de la entidad mayor o igual al 10%.</t>
  </si>
  <si>
    <t>-Pago de indemnizaciones a terceros por acciones legales que pueden afectar el presupuesto total de la entidad en un valor mayor o igual al 5%.</t>
  </si>
  <si>
    <t>-Pago de sanciones económicas por incumplimiento en la normatividad aplicable ante un ente regulador, las cuales afectan en un valor mayor o igual al 5% del presupuesto general de la entidad.</t>
  </si>
  <si>
    <t>- Interrupción de las operaciones de la Entidad por un (1) día.</t>
  </si>
  <si>
    <t>- Reclamaciones o quejas de los usuarios que podrían implicar una denuncia ante los entes reguladores o una demanda de largo alcance para la entidad.</t>
  </si>
  <si>
    <t>- Inoportunidad en la información ocasionando retrasos en la atención a los usuarios.</t>
  </si>
  <si>
    <t>- Reproceso de actividades y aumento de carga operativa.</t>
  </si>
  <si>
    <t>- Imagen institucional afectada en el orden nacional o regional por retrasos en la prestación del servicio a los usuarios o ciudadanos.</t>
  </si>
  <si>
    <t>- Investigaciones penales, fiscales o disciplinarias.</t>
  </si>
  <si>
    <t>Menor</t>
  </si>
  <si>
    <t>- Impacto que afecte la ejecución presupuestal en un valor menor al 5%</t>
  </si>
  <si>
    <t>- Pérdida de cobertura en la prestación de los servicios de la entidad menor al 10%</t>
  </si>
  <si>
    <t>- Pago de indemnizaciones a terceros por acciones legales que pueden afectar el presupuesto total de la entidad en un valor menor al 5%</t>
  </si>
  <si>
    <t>- Pago de sanciones económicas por incumplimiento en la normatividad aplicable ante un ente regulador, las cuales afectan en un valor menor al 5% del presupuesto general de la entidad.</t>
  </si>
  <si>
    <t>- Interrupción de las operaciones de la Entidad por algunas horas.</t>
  </si>
  <si>
    <t>- Reclamaciones o quejas de los usuarios que implican investigaciones internas disciplinarias.</t>
  </si>
  <si>
    <t>- Imagen institucional afectada localmente por retrasos en la prestación del servicio a los usuarios o ciudadanos.</t>
  </si>
  <si>
    <t>Insignificante</t>
  </si>
  <si>
    <t>- Impacto que afecte la ejecución presupuestal en un valor menor o igual al 1%</t>
  </si>
  <si>
    <t>- Pérdida de cobertura en la prestación de los servicios de la entidad menor o igual al 1%</t>
  </si>
  <si>
    <t>- Pago de indemnizaciones a terceros por acciones legales que pueden afectar el presupuesto total de la entidad en un valor menor o igual al 1%</t>
  </si>
  <si>
    <t>- Pago de sanciones económicas por incumplimiento en la normatividad aplicable ante un ente regulador, las cuales afectan en un valor menor o igual al 1%</t>
  </si>
  <si>
    <t>- No hay interrupción de las operaciones de la entidad.</t>
  </si>
  <si>
    <t>- No se generan sanciones económicas o administrativas.</t>
  </si>
  <si>
    <t>- No se afecta la imagen institucional de forma significativa.</t>
  </si>
  <si>
    <t>calificar el impacto</t>
  </si>
  <si>
    <t xml:space="preserve">
Tabla calificación del Impacto 
</t>
  </si>
  <si>
    <t xml:space="preserve">Tabla calificación de la probabilidad
</t>
  </si>
  <si>
    <t>Duración
(mese)</t>
  </si>
  <si>
    <t>Otros:</t>
  </si>
  <si>
    <t>De 0 a 50 = 0      De 51 a 75=1      De 76 a 100 = 2</t>
  </si>
  <si>
    <t>Correctivo-Impacto
Preventivo-Probab.</t>
  </si>
  <si>
    <t>Calificación 
De 0 a 50 = 0      De 51 a 75=1      De 76 a 100 = 2</t>
  </si>
  <si>
    <t>Desconocimiento de la normativa vigente (Ley 80 de 1993-ley 1150 de 2007 y sus decretos reglamentarios Decreto 1082 de 2015) por parte de los asesores contractuales del Grupo de Gestión Contractual</t>
  </si>
  <si>
    <t>Estudios previos sin revisión y sin verificación del Grupo de Gestión Contractual.</t>
  </si>
  <si>
    <t>Falta de control en las versiones de los documentos que soportan la contratación.</t>
  </si>
  <si>
    <t>Error en la transcripción y verificación de los pliegos de condiciones o estudios previos del contrato.</t>
  </si>
  <si>
    <t>Incumplimiento por parte de los asesores contractuales de los requisitos legales vigentes (Ley 80 de 1993-ley 1150 de 2007 y sus decretos reglamentarios Decreto 1082 de 2015)</t>
  </si>
  <si>
    <t>Falta de fundamentos jurídicos en el estudio de necesidades que soporten la modalidad de contratación.</t>
  </si>
  <si>
    <t>Falta de coherencia entre el analisis económico, técnico, financiera y del sector  frente  al objeto del contrato</t>
  </si>
  <si>
    <t xml:space="preserve">Elaboración inadecuada de los sondeos de mercado </t>
  </si>
  <si>
    <t>No identificación y cobertura de riesgos de la contratación</t>
  </si>
  <si>
    <t>Elaboracion de contratos sin atender los pliegos de condiciones o estudios previos</t>
  </si>
  <si>
    <t>Incumplimiento de los tiempos establecidos para la radicación de estudios previos (Circular 002 del 5 de febrero de 2013)</t>
  </si>
  <si>
    <t>Determinación equívocada de la modalidad de contratación para la adquisición de bienes y/o servicios</t>
  </si>
  <si>
    <t>Incumplimiento a requisitos legales para la liquidación de los contratos</t>
  </si>
  <si>
    <t>Solicitud inoportuna para liquidación del contrato por parte del Supervisor. (Vencimiento de términos)</t>
  </si>
  <si>
    <r>
      <t xml:space="preserve">Descripción </t>
    </r>
    <r>
      <rPr>
        <b/>
        <sz val="11"/>
        <color rgb="FFFF0000"/>
        <rFont val="Calibri"/>
        <family val="2"/>
        <scheme val="minor"/>
      </rPr>
      <t>(Debe incluir quien lo hace, cada cuanto lo hace (mensual, semanal etc), que es lo que se hace (informe, reporte, alerta), como se hace (metodo)
    Y la evidencia que general (acta, reporte, archivo etc)</t>
    </r>
  </si>
  <si>
    <t>Loly Catalina Van Leenden del Rio</t>
  </si>
  <si>
    <t>Incumplimiento de requisitos mínimos establecidos en la normativa vigente en la elaboración de estudios previos.</t>
  </si>
  <si>
    <t>Acompañamiento  del Grupo de Gestión Contractual (Asesor Contractual) a las áreas misionales y de apoyo de la Unidad, en la elaboración de Estudios Previos cada vez que se gestiona un contrato y el documento soporte de la labor es el formato de acompañamiento a la elaboración de estudios previos.</t>
  </si>
  <si>
    <t>Revisión de la modalidad de selección por parte del asesor contractual, cada vez que se gestiona un contrato y el documento soporte de la labor es es el formato de acompañamiento a la elaboración de estudios previos.</t>
  </si>
  <si>
    <t>Revisión de concordancia entre la minuta y estudios previos por parte del funcionario que elaboro el Contrato, cada vez que se gestiona un contrato y el documento soporte de la labor es la minuta del contrato. VoBo.</t>
  </si>
  <si>
    <t>Revisión de concordancia entre la minuta y estudios previos por parte de la Coordinadora del Grupo de Gestión Contractual, cada vez que se gestiona un contrato y el documento soporte de la labor es la minuta del contrato. Vo.Bo</t>
  </si>
  <si>
    <t>Revisión de concordancia entre la minuta y estudios previos por parte del asesor de Secretaria General, cada vez que se gestiona un contrato y el documento soporte de la labor es la minuta del contrato.VoBo.</t>
  </si>
  <si>
    <t>Acompañamiento del Grupo de Gestión Contractual (Asesor Contractual) cada vez que se gestiona una liquidación. El documento soporte es la proyección del acta de liquidación. Vo.Bo</t>
  </si>
  <si>
    <r>
      <rPr>
        <sz val="11"/>
        <rFont val="Calibri"/>
        <family val="2"/>
        <scheme val="minor"/>
      </rPr>
      <t>Realizar capacitacion a</t>
    </r>
    <r>
      <rPr>
        <sz val="11"/>
        <color theme="1"/>
        <rFont val="Calibri"/>
        <family val="2"/>
        <scheme val="minor"/>
      </rPr>
      <t xml:space="preserve"> los enlaces de contratación de cada una de las areas en la estructuración de Estudios previos</t>
    </r>
  </si>
  <si>
    <r>
      <rPr>
        <sz val="11"/>
        <rFont val="Calibri"/>
        <family val="2"/>
        <scheme val="minor"/>
      </rPr>
      <t>Realizar</t>
    </r>
    <r>
      <rPr>
        <sz val="11"/>
        <color theme="1"/>
        <rFont val="Calibri"/>
        <family val="2"/>
        <scheme val="minor"/>
      </rPr>
      <t xml:space="preserve"> Capacitación de Funcionarios y Contratistas del Grupo de Gestión Contractual en los procedimientos contractuales</t>
    </r>
  </si>
  <si>
    <r>
      <rPr>
        <sz val="11"/>
        <rFont val="Calibri"/>
        <family val="2"/>
        <scheme val="minor"/>
      </rPr>
      <t>Realizar</t>
    </r>
    <r>
      <rPr>
        <sz val="11"/>
        <color theme="1"/>
        <rFont val="Calibri"/>
        <family val="2"/>
        <scheme val="minor"/>
      </rPr>
      <t xml:space="preserve"> Capacitación de Funcionarios y Contratistas del Grupo de Gestión Contractual en las modalidades de  contratación</t>
    </r>
  </si>
  <si>
    <r>
      <rPr>
        <sz val="11"/>
        <rFont val="Calibri"/>
        <family val="2"/>
        <scheme val="minor"/>
      </rPr>
      <t>Realizar</t>
    </r>
    <r>
      <rPr>
        <sz val="11"/>
        <color theme="1"/>
        <rFont val="Calibri"/>
        <family val="2"/>
        <scheme val="minor"/>
      </rPr>
      <t xml:space="preserve"> Capacitación de Funcionarios y Contratistas del Grupo de Gestión Contractual en el procedimiento de liquidación</t>
    </r>
  </si>
  <si>
    <r>
      <rPr>
        <b/>
        <sz val="11"/>
        <rFont val="Calibri"/>
        <family val="2"/>
        <scheme val="minor"/>
      </rPr>
      <t>OBJETIVO DEL PROCESO:</t>
    </r>
    <r>
      <rPr>
        <sz val="11"/>
        <rFont val="Calibri"/>
        <family val="2"/>
        <scheme val="minor"/>
      </rPr>
      <t xml:space="preserve">
</t>
    </r>
    <r>
      <rPr>
        <sz val="16"/>
        <rFont val="Calibri"/>
        <family val="2"/>
        <scheme val="minor"/>
      </rPr>
      <t>Adelantar las diferentes modalidades de selección para la adquisición de bienes y servicios requeridos para el desarrollo y cumplimiento de la misión y operación de la entidad, a través de la celebración de contratos y/o convenios, de conformidad con lo señalado en la Ley 80 de 1993, Ley 1150 de 2007, sus decretos reglamentarios y demás leyes que se apliquen en materia contractual.</t>
    </r>
  </si>
  <si>
    <r>
      <rPr>
        <sz val="11"/>
        <rFont val="Calibri"/>
        <family val="2"/>
        <scheme val="minor"/>
      </rPr>
      <t xml:space="preserve">Falta de </t>
    </r>
    <r>
      <rPr>
        <sz val="11"/>
        <color theme="1"/>
        <rFont val="Calibri"/>
        <family val="2"/>
        <scheme val="minor"/>
      </rPr>
      <t>los documentos del seguimiento técnico, administrativo, financiero, contable y jurídico del cumplimiento del objeto del contrato</t>
    </r>
  </si>
  <si>
    <t>Revisión mensual de la base de datos del Grupo de Gestión Contratual para establecer fechas de vencimiento de términos legales para liquidar los contratos de conformidad con la Normativa Vigente,  por parte del lider de seguimiento a las liquidaciones. El documento soporte de la labor es base de datos excel</t>
  </si>
  <si>
    <t>Revisión mensual mediante lista de chequeo de los documentos que se requieren para liquidar, por parte de los asesores contractuales designados para dicha labor. El soporte de la actividad son los correos Outlook emitidos por los asesores contractuales con los requerimeintos de documentos faltantes.</t>
  </si>
  <si>
    <t>Designar supervisores que no cuentan con conocimientos suficientes para desempeñar la función</t>
  </si>
  <si>
    <t>Desconocer el perfil y competencias de los servidores de la Unidad de victimas que deben estar dentro del Manual de Funciones.</t>
  </si>
  <si>
    <t xml:space="preserve">Insuficiente planta de personal que tenga perfiles y competencias para asignarle las funciones de supervisor </t>
  </si>
  <si>
    <t>El Ordenador de gasto designa los supervisores de acuerdo con las las condiciones definidas en Manual de contratación y Supervisión,  cada vez que se designa una supervision. El documento soporte de la labor es el memorando de designación suscrito por el Ordenador de Gasto</t>
  </si>
  <si>
    <t>7 MESES</t>
  </si>
  <si>
    <t>Loly Catalina Van Leenden</t>
  </si>
  <si>
    <t>Definir el proceso de selección de las personas que ejercen funciones de supervisión</t>
  </si>
  <si>
    <t>Incorporar la circular 002 de 2014 al Manual de Contratación y Supervisión</t>
  </si>
  <si>
    <t>Cambios frecuentes de funcionarios que ejercen la función de Supervisión</t>
  </si>
  <si>
    <r>
      <rPr>
        <sz val="11"/>
        <rFont val="Calibri"/>
        <family val="2"/>
        <scheme val="minor"/>
      </rPr>
      <t>Realizar</t>
    </r>
    <r>
      <rPr>
        <sz val="11"/>
        <color theme="1"/>
        <rFont val="Calibri"/>
        <family val="2"/>
        <scheme val="minor"/>
      </rPr>
      <t xml:space="preserve"> Capacitación de Funcionarios y Contratistas sobre gestión contractual</t>
    </r>
  </si>
  <si>
    <t>Falta de conocimiento por parte de los Servidores que ejercen la supervisión de los contratos sobre las funciones que deben desempeñar.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</si>
</sst>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9"/>
      <color rgb="FF000000"/>
      <name val="Calibri"/>
      <family val="2"/>
    </font>
    <font>
      <sz val="9"/>
      <color theme="1"/>
      <name val="Calibri"/>
      <family val="2"/>
      <scheme val="minor"/>
    </font>
    <font>
      <sz val="9"/>
      <color rgb="FF000000"/>
      <name val="Calibri"/>
      <family val="2"/>
    </font>
    <font>
      <b/>
      <sz val="16"/>
      <color theme="1"/>
      <name val="Calibri"/>
      <family val="2"/>
      <scheme val="minor"/>
    </font>
    <font>
      <b/>
      <sz val="12"/>
      <color theme="1"/>
      <name val="Calibri"/>
      <family val="2"/>
      <scheme val="minor"/>
    </font>
    <font>
      <b/>
      <sz val="11"/>
      <color rgb="FFFF0000"/>
      <name val="Calibri"/>
      <family val="2"/>
      <scheme val="minor"/>
    </font>
    <font>
      <sz val="11"/>
      <name val="Calibri"/>
      <family val="2"/>
      <scheme val="minor"/>
    </font>
    <font>
      <b/>
      <sz val="11"/>
      <name val="Calibri"/>
      <family val="2"/>
      <scheme val="minor"/>
    </font>
    <font>
      <sz val="16"/>
      <name val="Calibri"/>
      <family val="2"/>
      <scheme val="minor"/>
    </font>
  </fonts>
  <fills count="10">
    <fill>
      <patternFill patternType="none"/>
    </fill>
    <fill>
      <patternFill patternType="gray125"/>
    </fill>
    <fill>
      <patternFill patternType="solid">
        <fgColor rgb="FFFFF3F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9B7FB"/>
        <bgColor indexed="64"/>
      </patternFill>
    </fill>
    <fill>
      <patternFill patternType="solid">
        <fgColor rgb="FFFFB9B9"/>
        <bgColor indexed="64"/>
      </patternFill>
    </fill>
    <fill>
      <patternFill patternType="solid">
        <fgColor rgb="FFFFCCFF"/>
        <bgColor indexed="64"/>
      </patternFill>
    </fill>
    <fill>
      <patternFill patternType="solid">
        <fgColor theme="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66">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0" fillId="0" borderId="0" xfId="0" applyProtection="1"/>
    <xf numFmtId="0" fontId="0" fillId="0" borderId="12" xfId="0" applyBorder="1" applyAlignment="1" applyProtection="1">
      <alignment horizontal="right"/>
      <protection locked="0"/>
    </xf>
    <xf numFmtId="0" fontId="0" fillId="0" borderId="0" xfId="0" applyProtection="1">
      <protection locked="0"/>
    </xf>
    <xf numFmtId="0" fontId="0" fillId="0" borderId="14" xfId="0" applyBorder="1" applyProtection="1">
      <protection locked="0"/>
    </xf>
    <xf numFmtId="14" fontId="0" fillId="0" borderId="14" xfId="0" applyNumberFormat="1" applyBorder="1" applyProtection="1">
      <protection locked="0"/>
    </xf>
    <xf numFmtId="0" fontId="0" fillId="0" borderId="16" xfId="0" applyBorder="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0" fillId="0" borderId="3" xfId="0" applyBorder="1" applyAlignment="1" applyProtection="1">
      <alignment wrapText="1"/>
      <protection locked="0" hidden="1"/>
    </xf>
    <xf numFmtId="0" fontId="0" fillId="0" borderId="3" xfId="0" applyBorder="1" applyProtection="1">
      <protection locked="0" hidden="1"/>
    </xf>
    <xf numFmtId="0" fontId="0" fillId="0" borderId="1" xfId="0" applyBorder="1" applyAlignment="1" applyProtection="1">
      <alignment wrapText="1"/>
      <protection locked="0" hidden="1"/>
    </xf>
    <xf numFmtId="0" fontId="0" fillId="0" borderId="1" xfId="0" applyBorder="1" applyProtection="1">
      <protection locked="0" hidden="1"/>
    </xf>
    <xf numFmtId="0" fontId="0" fillId="0" borderId="8" xfId="0" applyBorder="1" applyProtection="1">
      <protection locked="0" hidden="1"/>
    </xf>
    <xf numFmtId="0" fontId="0" fillId="0" borderId="3" xfId="0" applyBorder="1" applyAlignment="1" applyProtection="1">
      <alignment vertical="center" wrapText="1"/>
      <protection locked="0" hidden="1"/>
    </xf>
    <xf numFmtId="0" fontId="0" fillId="0" borderId="4" xfId="0" applyBorder="1" applyProtection="1">
      <protection locked="0" hidden="1"/>
    </xf>
    <xf numFmtId="0" fontId="0" fillId="0" borderId="1" xfId="0" applyBorder="1" applyAlignment="1" applyProtection="1">
      <alignment vertical="center" wrapText="1"/>
      <protection locked="0" hidden="1"/>
    </xf>
    <xf numFmtId="0" fontId="0" fillId="0" borderId="6" xfId="0" applyBorder="1" applyProtection="1">
      <protection locked="0" hidden="1"/>
    </xf>
    <xf numFmtId="0" fontId="0" fillId="0" borderId="8" xfId="0" applyBorder="1" applyAlignment="1" applyProtection="1">
      <alignment vertical="center" wrapText="1"/>
      <protection locked="0" hidden="1"/>
    </xf>
    <xf numFmtId="0" fontId="0" fillId="0" borderId="9" xfId="0" applyBorder="1" applyProtection="1">
      <protection locked="0" hidden="1"/>
    </xf>
    <xf numFmtId="0" fontId="1" fillId="7"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wrapText="1"/>
    </xf>
    <xf numFmtId="0" fontId="1" fillId="7" borderId="18" xfId="0" applyFont="1" applyFill="1" applyBorder="1" applyAlignment="1" applyProtection="1">
      <alignment vertical="center"/>
    </xf>
    <xf numFmtId="0" fontId="3" fillId="0" borderId="0" xfId="0" applyFont="1" applyProtection="1"/>
    <xf numFmtId="0" fontId="0" fillId="0" borderId="10" xfId="0" applyBorder="1" applyAlignment="1" applyProtection="1">
      <alignment horizontal="left"/>
      <protection locked="0"/>
    </xf>
    <xf numFmtId="0" fontId="0" fillId="0" borderId="13" xfId="0" applyBorder="1" applyAlignment="1" applyProtection="1">
      <alignment horizontal="left"/>
      <protection locked="0"/>
    </xf>
    <xf numFmtId="0" fontId="0" fillId="0" borderId="15" xfId="0" applyBorder="1" applyAlignment="1" applyProtection="1">
      <alignment horizontal="left"/>
      <protection locked="0"/>
    </xf>
    <xf numFmtId="0" fontId="5" fillId="0" borderId="0" xfId="0" applyFont="1"/>
    <xf numFmtId="0" fontId="5" fillId="0" borderId="0" xfId="0" applyFont="1" applyFill="1"/>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6" fillId="0" borderId="39" xfId="0" applyFont="1" applyFill="1" applyBorder="1" applyAlignment="1">
      <alignment horizontal="justify" vertical="center" wrapText="1" readingOrder="1"/>
    </xf>
    <xf numFmtId="0" fontId="5" fillId="0" borderId="38" xfId="0" applyFont="1" applyFill="1" applyBorder="1" applyAlignment="1">
      <alignment horizontal="justify" vertical="top" wrapText="1"/>
    </xf>
    <xf numFmtId="0" fontId="5" fillId="0" borderId="39" xfId="0" applyFont="1" applyFill="1" applyBorder="1" applyAlignment="1">
      <alignment horizontal="justify" vertical="top" wrapText="1"/>
    </xf>
    <xf numFmtId="0" fontId="6" fillId="0" borderId="38" xfId="0" applyFont="1" applyFill="1" applyBorder="1" applyAlignment="1">
      <alignment horizontal="justify" vertical="center" wrapText="1" readingOrder="1"/>
    </xf>
    <xf numFmtId="0" fontId="6" fillId="0" borderId="39" xfId="0" applyFont="1" applyFill="1" applyBorder="1" applyAlignment="1">
      <alignment horizontal="left" vertical="center" wrapText="1" readingOrder="1"/>
    </xf>
    <xf numFmtId="0" fontId="5" fillId="0" borderId="38" xfId="0" applyFont="1" applyFill="1" applyBorder="1" applyAlignment="1">
      <alignment vertical="top" wrapText="1"/>
    </xf>
    <xf numFmtId="0" fontId="6" fillId="0" borderId="37" xfId="0" applyFont="1" applyFill="1" applyBorder="1" applyAlignment="1">
      <alignment horizontal="justify" vertical="center" wrapText="1" readingOrder="1"/>
    </xf>
    <xf numFmtId="0" fontId="4" fillId="0" borderId="37"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0" fontId="2" fillId="0" borderId="21" xfId="0" applyFont="1" applyFill="1" applyBorder="1" applyAlignment="1" applyProtection="1">
      <alignment horizontal="center"/>
    </xf>
    <xf numFmtId="0" fontId="3" fillId="0" borderId="19" xfId="0" applyFont="1" applyFill="1" applyBorder="1" applyAlignment="1" applyProtection="1">
      <alignment horizontal="center" wrapText="1"/>
    </xf>
    <xf numFmtId="0" fontId="2" fillId="0" borderId="24" xfId="0" applyFont="1" applyFill="1" applyBorder="1" applyAlignment="1" applyProtection="1">
      <alignment horizontal="center"/>
    </xf>
    <xf numFmtId="0" fontId="2" fillId="0" borderId="25" xfId="0" applyFont="1" applyFill="1" applyBorder="1" applyProtection="1"/>
    <xf numFmtId="0" fontId="2" fillId="0" borderId="26" xfId="0" applyFont="1" applyFill="1" applyBorder="1" applyAlignment="1" applyProtection="1">
      <alignment horizontal="center"/>
    </xf>
    <xf numFmtId="0" fontId="2" fillId="0" borderId="25" xfId="0" applyFont="1" applyFill="1" applyBorder="1" applyAlignment="1" applyProtection="1">
      <alignment horizontal="center"/>
    </xf>
    <xf numFmtId="0" fontId="3" fillId="0" borderId="5" xfId="0" applyFont="1" applyFill="1" applyBorder="1" applyAlignment="1" applyProtection="1">
      <alignment horizontal="justify" vertical="top" wrapText="1"/>
    </xf>
    <xf numFmtId="0" fontId="3" fillId="0" borderId="6" xfId="0" applyFont="1" applyFill="1" applyBorder="1" applyAlignment="1" applyProtection="1">
      <alignment horizontal="center" wrapText="1"/>
    </xf>
    <xf numFmtId="0" fontId="3" fillId="0" borderId="19" xfId="0" applyFont="1" applyFill="1" applyBorder="1" applyAlignment="1" applyProtection="1">
      <alignment horizontal="justify" vertical="top" wrapText="1"/>
    </xf>
    <xf numFmtId="0" fontId="3" fillId="0" borderId="20" xfId="0" applyFont="1" applyFill="1" applyBorder="1" applyAlignment="1" applyProtection="1">
      <alignment horizontal="center" wrapText="1"/>
    </xf>
    <xf numFmtId="0" fontId="2" fillId="0" borderId="25" xfId="0" applyFont="1" applyFill="1" applyBorder="1" applyAlignment="1" applyProtection="1">
      <alignment horizontal="justify" wrapText="1"/>
    </xf>
    <xf numFmtId="0" fontId="3" fillId="0" borderId="26" xfId="0" applyFont="1" applyFill="1" applyBorder="1" applyAlignment="1" applyProtection="1">
      <alignment horizontal="center"/>
    </xf>
    <xf numFmtId="0" fontId="3" fillId="0" borderId="35" xfId="0" applyFont="1" applyFill="1" applyBorder="1" applyAlignment="1" applyProtection="1"/>
    <xf numFmtId="0" fontId="3" fillId="0" borderId="5" xfId="0" applyFont="1" applyFill="1" applyBorder="1" applyAlignment="1" applyProtection="1">
      <alignment horizontal="justify" wrapText="1"/>
    </xf>
    <xf numFmtId="0" fontId="3" fillId="0" borderId="19" xfId="0" applyFont="1" applyFill="1" applyBorder="1" applyAlignment="1" applyProtection="1">
      <alignment horizontal="justify" wrapText="1"/>
    </xf>
    <xf numFmtId="0" fontId="0" fillId="0" borderId="1" xfId="0" applyBorder="1" applyAlignment="1" applyProtection="1">
      <alignment vertical="center" wrapText="1"/>
    </xf>
    <xf numFmtId="0" fontId="1" fillId="6" borderId="18"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xf>
    <xf numFmtId="0" fontId="1" fillId="8" borderId="18" xfId="0" applyFont="1" applyFill="1" applyBorder="1" applyAlignment="1" applyProtection="1">
      <alignment horizontal="center" vertical="center"/>
    </xf>
    <xf numFmtId="0" fontId="0" fillId="0" borderId="3" xfId="0" applyBorder="1" applyAlignment="1" applyProtection="1">
      <alignment vertical="center" wrapText="1"/>
    </xf>
    <xf numFmtId="0" fontId="0" fillId="0" borderId="8" xfId="0" applyBorder="1" applyAlignment="1" applyProtection="1">
      <alignment vertical="center" wrapText="1"/>
    </xf>
    <xf numFmtId="0" fontId="2" fillId="0" borderId="40" xfId="0" applyFont="1" applyFill="1" applyBorder="1" applyAlignment="1" applyProtection="1">
      <alignment horizontal="center"/>
    </xf>
    <xf numFmtId="0" fontId="3" fillId="0" borderId="41" xfId="0" applyFont="1" applyFill="1" applyBorder="1" applyAlignment="1" applyProtection="1">
      <alignment horizontal="center" wrapText="1"/>
    </xf>
    <xf numFmtId="0" fontId="2" fillId="0" borderId="42" xfId="0" applyFont="1" applyFill="1" applyBorder="1" applyAlignment="1" applyProtection="1">
      <alignment horizontal="center"/>
    </xf>
    <xf numFmtId="0" fontId="2" fillId="0" borderId="36" xfId="0" applyFont="1" applyFill="1" applyBorder="1" applyAlignment="1" applyProtection="1">
      <alignment horizontal="center"/>
    </xf>
    <xf numFmtId="0" fontId="3" fillId="0" borderId="37" xfId="0" applyFont="1" applyFill="1" applyBorder="1" applyAlignment="1" applyProtection="1"/>
    <xf numFmtId="0" fontId="2" fillId="9" borderId="28" xfId="0" applyFont="1" applyFill="1" applyBorder="1" applyAlignment="1" applyProtection="1">
      <alignment horizontal="justify" wrapText="1"/>
    </xf>
    <xf numFmtId="0" fontId="3" fillId="9" borderId="29" xfId="0" applyFont="1" applyFill="1" applyBorder="1" applyAlignment="1" applyProtection="1">
      <alignment horizontal="center"/>
    </xf>
    <xf numFmtId="0" fontId="3" fillId="9" borderId="23" xfId="0" applyFont="1" applyFill="1" applyBorder="1" applyAlignment="1" applyProtection="1"/>
    <xf numFmtId="0" fontId="3" fillId="9" borderId="33" xfId="0" applyFont="1" applyFill="1" applyBorder="1" applyAlignment="1" applyProtection="1"/>
    <xf numFmtId="0" fontId="3" fillId="0" borderId="25" xfId="0" applyFont="1" applyFill="1" applyBorder="1" applyAlignment="1" applyProtection="1"/>
    <xf numFmtId="0" fontId="3" fillId="0" borderId="36" xfId="0" applyFont="1" applyFill="1" applyBorder="1" applyAlignment="1" applyProtection="1"/>
    <xf numFmtId="0" fontId="3" fillId="0" borderId="5" xfId="0" applyFont="1" applyFill="1" applyBorder="1" applyAlignment="1" applyProtection="1">
      <protection locked="0" hidden="1"/>
    </xf>
    <xf numFmtId="0" fontId="3" fillId="0" borderId="43" xfId="0" applyFont="1" applyFill="1" applyBorder="1" applyAlignment="1" applyProtection="1">
      <protection locked="0" hidden="1"/>
    </xf>
    <xf numFmtId="0" fontId="3" fillId="0" borderId="7" xfId="0" applyFont="1" applyFill="1" applyBorder="1" applyAlignment="1" applyProtection="1">
      <protection locked="0" hidden="1"/>
    </xf>
    <xf numFmtId="0" fontId="3" fillId="0" borderId="44" xfId="0" applyFont="1" applyFill="1" applyBorder="1" applyAlignment="1" applyProtection="1">
      <protection locked="0" hidden="1"/>
    </xf>
    <xf numFmtId="0" fontId="1" fillId="5" borderId="18" xfId="0" applyFont="1" applyFill="1" applyBorder="1" applyAlignment="1">
      <alignment horizontal="center" vertical="center" wrapText="1"/>
    </xf>
    <xf numFmtId="0" fontId="0" fillId="6" borderId="18"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textRotation="90"/>
    </xf>
    <xf numFmtId="0" fontId="8" fillId="4" borderId="18" xfId="0" applyFont="1" applyFill="1" applyBorder="1" applyAlignment="1" applyProtection="1">
      <alignment horizontal="center" vertical="center" textRotation="90"/>
    </xf>
    <xf numFmtId="0" fontId="1" fillId="0" borderId="8" xfId="0" applyFont="1" applyBorder="1" applyAlignment="1" applyProtection="1">
      <alignment horizontal="center" vertical="center" wrapText="1"/>
      <protection hidden="1"/>
    </xf>
    <xf numFmtId="0" fontId="0" fillId="0" borderId="8" xfId="0" applyBorder="1" applyProtection="1">
      <protection locked="0"/>
    </xf>
    <xf numFmtId="0" fontId="0" fillId="0" borderId="18" xfId="0" applyBorder="1" applyAlignment="1" applyProtection="1">
      <alignment wrapText="1"/>
      <protection locked="0" hidden="1"/>
    </xf>
    <xf numFmtId="0" fontId="0" fillId="0" borderId="0" xfId="0" applyBorder="1" applyProtection="1">
      <protection locked="0" hidden="1"/>
    </xf>
    <xf numFmtId="0" fontId="0" fillId="0" borderId="18" xfId="0" applyBorder="1" applyAlignment="1" applyProtection="1">
      <alignment horizontal="center" vertical="center" wrapText="1"/>
      <protection locked="0" hidden="1"/>
    </xf>
    <xf numFmtId="0" fontId="0" fillId="0" borderId="18" xfId="0" applyBorder="1" applyAlignment="1" applyProtection="1">
      <alignment vertical="center" wrapText="1"/>
    </xf>
    <xf numFmtId="0" fontId="0" fillId="0" borderId="18" xfId="0" applyBorder="1" applyAlignment="1" applyProtection="1">
      <alignment vertical="center" wrapText="1"/>
      <protection locked="0" hidden="1"/>
    </xf>
    <xf numFmtId="0" fontId="0" fillId="0" borderId="18" xfId="0" applyBorder="1" applyProtection="1">
      <protection locked="0" hidden="1"/>
    </xf>
    <xf numFmtId="0" fontId="0" fillId="0" borderId="20" xfId="0" applyBorder="1" applyProtection="1">
      <protection locked="0" hidden="1"/>
    </xf>
    <xf numFmtId="0" fontId="1" fillId="5" borderId="18" xfId="0" applyFont="1" applyFill="1" applyBorder="1" applyAlignment="1" applyProtection="1">
      <alignment horizontal="center" vertical="center" wrapText="1"/>
    </xf>
    <xf numFmtId="14" fontId="0" fillId="0" borderId="3" xfId="0" applyNumberFormat="1" applyBorder="1" applyAlignment="1" applyProtection="1">
      <alignment vertical="center" wrapText="1"/>
      <protection locked="0" hidden="1"/>
    </xf>
    <xf numFmtId="0" fontId="0" fillId="0" borderId="1" xfId="0" applyBorder="1" applyAlignment="1" applyProtection="1">
      <alignment horizontal="center" vertical="center" wrapText="1"/>
      <protection locked="0" hidden="1"/>
    </xf>
    <xf numFmtId="0" fontId="0" fillId="0" borderId="3" xfId="0"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10" fillId="2" borderId="22" xfId="0" applyFont="1" applyFill="1" applyBorder="1" applyAlignment="1" applyProtection="1">
      <alignment horizontal="left" vertical="top" wrapText="1"/>
      <protection locked="0"/>
    </xf>
    <xf numFmtId="0" fontId="10" fillId="2" borderId="23" xfId="0" applyFont="1" applyFill="1" applyBorder="1" applyAlignment="1" applyProtection="1">
      <alignment horizontal="left" vertical="top" wrapText="1"/>
      <protection locked="0"/>
    </xf>
    <xf numFmtId="0" fontId="10" fillId="2" borderId="33" xfId="0" applyFont="1" applyFill="1" applyBorder="1" applyAlignment="1" applyProtection="1">
      <alignment horizontal="left" vertical="top"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19" xfId="0" applyBorder="1" applyAlignment="1" applyProtection="1">
      <alignment horizontal="center" vertical="center"/>
    </xf>
    <xf numFmtId="0" fontId="0" fillId="0" borderId="7" xfId="0" applyBorder="1" applyAlignment="1" applyProtection="1">
      <alignment horizontal="center" vertical="center"/>
    </xf>
    <xf numFmtId="0" fontId="1" fillId="4" borderId="1" xfId="0" applyFont="1" applyFill="1" applyBorder="1" applyAlignment="1" applyProtection="1">
      <alignment horizontal="center" vertical="center" wrapText="1"/>
    </xf>
    <xf numFmtId="0" fontId="0" fillId="0" borderId="18" xfId="0" applyBorder="1" applyAlignment="1" applyProtection="1">
      <alignment horizontal="center" vertical="center" wrapText="1"/>
      <protection locked="0" hidden="1"/>
    </xf>
    <xf numFmtId="0" fontId="0" fillId="0" borderId="10" xfId="0" applyBorder="1" applyAlignment="1" applyProtection="1">
      <alignment horizontal="left"/>
      <protection locked="0"/>
    </xf>
    <xf numFmtId="0" fontId="0" fillId="0" borderId="13" xfId="0" applyBorder="1" applyAlignment="1" applyProtection="1">
      <alignment horizontal="left"/>
      <protection locked="0"/>
    </xf>
    <xf numFmtId="0" fontId="0" fillId="0" borderId="15" xfId="0" applyBorder="1" applyAlignment="1" applyProtection="1">
      <alignment horizontal="left"/>
      <protection locked="0"/>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8" xfId="0" applyBorder="1" applyAlignment="1" applyProtection="1">
      <alignment horizontal="center" vertical="center" wrapText="1"/>
    </xf>
    <xf numFmtId="0" fontId="1" fillId="6" borderId="1" xfId="0" applyFont="1" applyFill="1" applyBorder="1" applyAlignment="1" applyProtection="1">
      <alignment horizontal="center" vertical="center"/>
    </xf>
    <xf numFmtId="0" fontId="1" fillId="8"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xf>
    <xf numFmtId="0" fontId="1" fillId="7" borderId="1" xfId="0"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4" fillId="0" borderId="11" xfId="0" applyFont="1" applyFill="1" applyBorder="1" applyAlignment="1">
      <alignment horizontal="center" wrapText="1" readingOrder="1"/>
    </xf>
    <xf numFmtId="0" fontId="4" fillId="0" borderId="3" xfId="0" applyFont="1" applyFill="1" applyBorder="1" applyAlignment="1">
      <alignment horizontal="center" wrapText="1" readingOrder="1"/>
    </xf>
    <xf numFmtId="0" fontId="4" fillId="0" borderId="4" xfId="0" applyFont="1" applyFill="1" applyBorder="1" applyAlignment="1">
      <alignment horizontal="center" wrapText="1" readingOrder="1"/>
    </xf>
    <xf numFmtId="0" fontId="4" fillId="0" borderId="17" xfId="0" applyFont="1" applyFill="1" applyBorder="1" applyAlignment="1">
      <alignment horizontal="center" wrapText="1" readingOrder="1"/>
    </xf>
    <xf numFmtId="0" fontId="4" fillId="0" borderId="8" xfId="0" applyFont="1" applyFill="1" applyBorder="1" applyAlignment="1">
      <alignment horizontal="center" wrapText="1" readingOrder="1"/>
    </xf>
    <xf numFmtId="0" fontId="4" fillId="0" borderId="9" xfId="0" applyFont="1" applyFill="1" applyBorder="1" applyAlignment="1">
      <alignment horizontal="center" wrapText="1" readingOrder="1"/>
    </xf>
    <xf numFmtId="0" fontId="6" fillId="0" borderId="37" xfId="0" applyFont="1" applyFill="1" applyBorder="1" applyAlignment="1">
      <alignment horizontal="center" vertical="center" wrapText="1" readingOrder="1"/>
    </xf>
    <xf numFmtId="0" fontId="6" fillId="0" borderId="39" xfId="0" applyFont="1" applyFill="1" applyBorder="1" applyAlignment="1">
      <alignment horizontal="center" vertical="center" wrapText="1" readingOrder="1"/>
    </xf>
    <xf numFmtId="0" fontId="6" fillId="0" borderId="38" xfId="0" applyFont="1" applyFill="1" applyBorder="1" applyAlignment="1">
      <alignment horizontal="center" vertical="center" wrapText="1" readingOrder="1"/>
    </xf>
    <xf numFmtId="0" fontId="4" fillId="0" borderId="37" xfId="0" applyFont="1" applyFill="1" applyBorder="1" applyAlignment="1">
      <alignment horizontal="center" vertical="center" wrapText="1" readingOrder="1"/>
    </xf>
    <xf numFmtId="0" fontId="4" fillId="0" borderId="39" xfId="0" applyFont="1" applyFill="1" applyBorder="1" applyAlignment="1">
      <alignment horizontal="center" vertical="center" wrapText="1" readingOrder="1"/>
    </xf>
    <xf numFmtId="0" fontId="4" fillId="0" borderId="38" xfId="0" applyFont="1" applyFill="1" applyBorder="1" applyAlignment="1">
      <alignment horizontal="center" vertical="center" wrapText="1" readingOrder="1"/>
    </xf>
    <xf numFmtId="0" fontId="4" fillId="0" borderId="22" xfId="0" applyFont="1" applyFill="1" applyBorder="1" applyAlignment="1">
      <alignment horizontal="center" vertical="top" wrapText="1" readingOrder="1"/>
    </xf>
    <xf numFmtId="0" fontId="4" fillId="0" borderId="23" xfId="0" applyFont="1" applyFill="1" applyBorder="1" applyAlignment="1">
      <alignment horizontal="center" vertical="top" wrapText="1" readingOrder="1"/>
    </xf>
    <xf numFmtId="0" fontId="4" fillId="0" borderId="33" xfId="0" applyFont="1" applyFill="1" applyBorder="1" applyAlignment="1">
      <alignment horizontal="center" vertical="top" wrapText="1" readingOrder="1"/>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3" fillId="0" borderId="24"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2" fillId="0" borderId="28" xfId="0" applyFont="1" applyFill="1" applyBorder="1" applyAlignment="1" applyProtection="1">
      <alignment horizontal="center"/>
    </xf>
    <xf numFmtId="0" fontId="2" fillId="0" borderId="29" xfId="0" applyFont="1" applyFill="1" applyBorder="1" applyAlignment="1" applyProtection="1">
      <alignment horizontal="center"/>
    </xf>
    <xf numFmtId="0" fontId="2" fillId="0" borderId="30" xfId="0" applyFont="1" applyFill="1" applyBorder="1" applyAlignment="1" applyProtection="1">
      <alignment horizontal="center"/>
    </xf>
    <xf numFmtId="0" fontId="3" fillId="0" borderId="2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cellXfs>
  <cellStyles count="1">
    <cellStyle name="Normal" xfId="0" builtinId="0"/>
  </cellStyles>
  <dxfs count="40">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s>
  <tableStyles count="0" defaultTableStyle="TableStyleMedium2" defaultPivotStyle="PivotStyleLight16"/>
  <colors>
    <mruColors>
      <color rgb="FFFFF3F3"/>
      <color rgb="FFFFE1E1"/>
      <color rgb="FFFFCCFF"/>
      <color rgb="FFF99107"/>
      <color rgb="FFFFB9B9"/>
      <color rgb="FFD9B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0</xdr:row>
          <xdr:rowOff>38100</xdr:rowOff>
        </xdr:from>
        <xdr:to>
          <xdr:col>2</xdr:col>
          <xdr:colOff>1238250</xdr:colOff>
          <xdr:row>3</xdr:row>
          <xdr:rowOff>238125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413472</xdr:rowOff>
    </xdr:from>
    <xdr:to>
      <xdr:col>0</xdr:col>
      <xdr:colOff>152400</xdr:colOff>
      <xdr:row>7</xdr:row>
      <xdr:rowOff>25613</xdr:rowOff>
    </xdr:to>
    <xdr:sp macro="" textlink="">
      <xdr:nvSpPr>
        <xdr:cNvPr id="16" name="Rectangle 1"/>
        <xdr:cNvSpPr>
          <a:spLocks noGrp="1" noChangeArrowheads="1"/>
        </xdr:cNvSpPr>
      </xdr:nvSpPr>
      <xdr:spPr bwMode="auto">
        <a:xfrm>
          <a:off x="0" y="2856354"/>
          <a:ext cx="7772400" cy="37414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lvl1pPr algn="ctr" defTabSz="457200" rtl="0" eaLnBrk="0" fontAlgn="base" hangingPunct="0">
            <a:spcBef>
              <a:spcPct val="0"/>
            </a:spcBef>
            <a:spcAft>
              <a:spcPct val="0"/>
            </a:spcAft>
            <a:defRPr sz="4400" kern="1200">
              <a:solidFill>
                <a:schemeClr val="tx1"/>
              </a:solidFill>
              <a:latin typeface="+mj-lt"/>
              <a:ea typeface="MS PGothic" panose="020B0600070205080204" pitchFamily="34" charset="-128"/>
              <a:cs typeface="+mj-cs"/>
            </a:defRPr>
          </a:lvl1pPr>
          <a:lvl2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2pPr>
          <a:lvl3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3pPr>
          <a:lvl4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4pPr>
          <a:lvl5pPr algn="ctr" defTabSz="457200" rtl="0" eaLnBrk="0" fontAlgn="base" hangingPunct="0">
            <a:spcBef>
              <a:spcPct val="0"/>
            </a:spcBef>
            <a:spcAft>
              <a:spcPct val="0"/>
            </a:spcAft>
            <a:defRPr sz="4400">
              <a:solidFill>
                <a:schemeClr val="tx1"/>
              </a:solidFill>
              <a:latin typeface="Calibri" panose="020F0502020204030204" pitchFamily="34" charset="0"/>
              <a:ea typeface="MS PGothic" panose="020B0600070205080204" pitchFamily="34" charset="-128"/>
            </a:defRPr>
          </a:lvl5pPr>
          <a:lvl6pPr marL="4572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6pPr>
          <a:lvl7pPr marL="9144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7pPr>
          <a:lvl8pPr marL="13716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8pPr>
          <a:lvl9pPr marL="1828800" algn="ctr" defTabSz="457200" rtl="0" fontAlgn="base">
            <a:spcBef>
              <a:spcPct val="0"/>
            </a:spcBef>
            <a:spcAft>
              <a:spcPct val="0"/>
            </a:spcAft>
            <a:defRPr sz="4400">
              <a:solidFill>
                <a:schemeClr val="tx1"/>
              </a:solidFill>
              <a:latin typeface="Calibri" panose="020F0502020204030204" pitchFamily="34" charset="0"/>
              <a:ea typeface="MS PGothic" panose="020B0600070205080204" pitchFamily="34" charset="-128"/>
            </a:defRPr>
          </a:lvl9pPr>
        </a:lstStyle>
        <a:p>
          <a:pPr marL="0" marR="0" lvl="0" indent="0" algn="l" defTabSz="457200" rtl="0" eaLnBrk="0" fontAlgn="base" latinLnBrk="0" hangingPunct="0">
            <a:lnSpc>
              <a:spcPct val="100000"/>
            </a:lnSpc>
            <a:spcBef>
              <a:spcPct val="0"/>
            </a:spcBef>
            <a:spcAft>
              <a:spcPct val="0"/>
            </a:spcAft>
            <a:buClrTx/>
            <a:buSzTx/>
            <a:buFontTx/>
            <a:buNone/>
            <a:tabLst>
              <a:tab pos="449263" algn="r"/>
              <a:tab pos="2700338" algn="ctr"/>
              <a:tab pos="5400675" algn="r"/>
            </a:tabLst>
          </a:pPr>
          <a:endParaRPr kumimoji="0" lang="es-CO" altLang="es-CO" sz="1800" b="0" i="0" u="none" strike="noStrike" cap="none" normalizeH="0" baseline="0">
            <a:ln>
              <a:noFill/>
            </a:ln>
            <a:solidFill>
              <a:schemeClr val="tx1"/>
            </a:solidFill>
            <a:effectLst/>
            <a:latin typeface="Calibri" panose="020F0502020204030204" pitchFamily="34" charset="0"/>
            <a:ea typeface="MS PGothic" panose="020B0600070205080204" pitchFamily="34" charset="-128"/>
          </a:endParaRPr>
        </a:p>
      </xdr:txBody>
    </xdr:sp>
    <xdr:clientData/>
  </xdr:twoCellAnchor>
  <xdr:twoCellAnchor editAs="oneCell">
    <xdr:from>
      <xdr:col>4</xdr:col>
      <xdr:colOff>168088</xdr:colOff>
      <xdr:row>6</xdr:row>
      <xdr:rowOff>728381</xdr:rowOff>
    </xdr:from>
    <xdr:to>
      <xdr:col>13</xdr:col>
      <xdr:colOff>557869</xdr:colOff>
      <xdr:row>17</xdr:row>
      <xdr:rowOff>201705</xdr:rowOff>
    </xdr:to>
    <xdr:pic>
      <xdr:nvPicPr>
        <xdr:cNvPr id="2" name="Imagen 1"/>
        <xdr:cNvPicPr>
          <a:picLocks noChangeAspect="1"/>
        </xdr:cNvPicPr>
      </xdr:nvPicPr>
      <xdr:blipFill>
        <a:blip xmlns:r="http://schemas.openxmlformats.org/officeDocument/2006/relationships" r:embed="rId1"/>
        <a:stretch>
          <a:fillRect/>
        </a:stretch>
      </xdr:blipFill>
      <xdr:spPr>
        <a:xfrm>
          <a:off x="6891617" y="3171263"/>
          <a:ext cx="7247781" cy="5535707"/>
        </a:xfrm>
        <a:prstGeom prst="rect">
          <a:avLst/>
        </a:prstGeom>
      </xdr:spPr>
    </xdr:pic>
    <xdr:clientData/>
  </xdr:twoCellAnchor>
  <xdr:twoCellAnchor editAs="oneCell">
    <xdr:from>
      <xdr:col>4</xdr:col>
      <xdr:colOff>2</xdr:colOff>
      <xdr:row>1</xdr:row>
      <xdr:rowOff>112058</xdr:rowOff>
    </xdr:from>
    <xdr:to>
      <xdr:col>16</xdr:col>
      <xdr:colOff>97935</xdr:colOff>
      <xdr:row>6</xdr:row>
      <xdr:rowOff>560294</xdr:rowOff>
    </xdr:to>
    <xdr:pic>
      <xdr:nvPicPr>
        <xdr:cNvPr id="3" name="Imagen 2"/>
        <xdr:cNvPicPr>
          <a:picLocks noChangeAspect="1"/>
        </xdr:cNvPicPr>
      </xdr:nvPicPr>
      <xdr:blipFill rotWithShape="1">
        <a:blip xmlns:r="http://schemas.openxmlformats.org/officeDocument/2006/relationships" r:embed="rId2"/>
        <a:srcRect l="36256" t="21964" r="6458" b="49928"/>
        <a:stretch/>
      </xdr:blipFill>
      <xdr:spPr>
        <a:xfrm>
          <a:off x="6723531" y="526676"/>
          <a:ext cx="8972992" cy="2476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7"/>
  <sheetViews>
    <sheetView showGridLines="0" tabSelected="1" zoomScale="90" zoomScaleNormal="90" workbookViewId="0">
      <pane xSplit="3" ySplit="7" topLeftCell="L28" activePane="bottomRight" state="frozen"/>
      <selection pane="topRight" activeCell="B1" sqref="B1"/>
      <selection pane="bottomLeft" activeCell="A9" sqref="A9"/>
      <selection pane="bottomRight" activeCell="T31" sqref="T31"/>
    </sheetView>
  </sheetViews>
  <sheetFormatPr baseColWidth="10" defaultRowHeight="15" x14ac:dyDescent="0.25"/>
  <cols>
    <col min="1" max="1" width="3.85546875" style="6" customWidth="1"/>
    <col min="2" max="2" width="11.7109375" style="6" bestFit="1" customWidth="1"/>
    <col min="3" max="3" width="42.7109375" style="6" customWidth="1"/>
    <col min="4" max="4" width="113.85546875" style="6" customWidth="1"/>
    <col min="5" max="5" width="20.85546875" style="6" bestFit="1" customWidth="1"/>
    <col min="6" max="6" width="19.42578125" style="6" customWidth="1"/>
    <col min="7" max="7" width="3.85546875" style="6" customWidth="1"/>
    <col min="8" max="8" width="4.140625" style="6" customWidth="1"/>
    <col min="9" max="9" width="4.7109375" style="6" customWidth="1"/>
    <col min="10" max="10" width="12.28515625" style="6" customWidth="1"/>
    <col min="11" max="11" width="86" style="10" customWidth="1"/>
    <col min="12" max="12" width="15.42578125" style="6" bestFit="1" customWidth="1"/>
    <col min="13" max="13" width="20.85546875" style="6" customWidth="1"/>
    <col min="14" max="14" width="5.140625" style="6" customWidth="1"/>
    <col min="15" max="15" width="5.28515625" style="6" customWidth="1"/>
    <col min="16" max="16" width="4.7109375" style="6" customWidth="1"/>
    <col min="17" max="17" width="11.140625" style="6" customWidth="1"/>
    <col min="18" max="18" width="16.85546875" style="6" customWidth="1"/>
    <col min="19" max="19" width="32.7109375" style="6" customWidth="1"/>
    <col min="20" max="20" width="21.42578125" style="6" customWidth="1"/>
    <col min="21" max="21" width="12.42578125" style="6" bestFit="1" customWidth="1"/>
    <col min="22" max="22" width="11.7109375" style="6" bestFit="1" customWidth="1"/>
    <col min="23" max="23" width="18.7109375" style="6" bestFit="1" customWidth="1"/>
    <col min="24" max="24" width="9.5703125" style="6" bestFit="1" customWidth="1"/>
    <col min="25" max="25" width="19.140625" style="6" bestFit="1" customWidth="1"/>
    <col min="26" max="26" width="13.140625" style="6" bestFit="1" customWidth="1"/>
    <col min="27" max="27" width="13.140625" style="6" customWidth="1"/>
    <col min="28" max="28" width="18.7109375" style="6" customWidth="1"/>
    <col min="29" max="16384" width="11.42578125" style="6"/>
  </cols>
  <sheetData>
    <row r="1" spans="1:28" x14ac:dyDescent="0.25">
      <c r="A1" s="102"/>
      <c r="B1" s="103"/>
      <c r="C1" s="103"/>
      <c r="D1" s="130" t="s">
        <v>129</v>
      </c>
      <c r="E1" s="131"/>
      <c r="F1" s="131"/>
      <c r="G1" s="131"/>
      <c r="H1" s="131"/>
      <c r="I1" s="131"/>
      <c r="J1" s="131"/>
      <c r="K1" s="131"/>
      <c r="L1" s="131"/>
      <c r="M1" s="131"/>
      <c r="N1" s="131"/>
      <c r="O1" s="131"/>
      <c r="P1" s="131"/>
      <c r="Q1" s="131"/>
      <c r="R1" s="131"/>
      <c r="S1" s="131"/>
      <c r="T1" s="131"/>
      <c r="U1" s="131"/>
      <c r="V1" s="131"/>
      <c r="W1" s="131"/>
      <c r="X1" s="132"/>
      <c r="Y1" s="114" t="s">
        <v>16</v>
      </c>
      <c r="Z1" s="114"/>
      <c r="AA1" s="27"/>
      <c r="AB1" s="5" t="s">
        <v>21</v>
      </c>
    </row>
    <row r="2" spans="1:28" x14ac:dyDescent="0.25">
      <c r="A2" s="104"/>
      <c r="B2" s="105"/>
      <c r="C2" s="105"/>
      <c r="D2" s="133"/>
      <c r="E2" s="134"/>
      <c r="F2" s="134"/>
      <c r="G2" s="134"/>
      <c r="H2" s="134"/>
      <c r="I2" s="134"/>
      <c r="J2" s="134"/>
      <c r="K2" s="134"/>
      <c r="L2" s="134"/>
      <c r="M2" s="134"/>
      <c r="N2" s="134"/>
      <c r="O2" s="134"/>
      <c r="P2" s="134"/>
      <c r="Q2" s="134"/>
      <c r="R2" s="134"/>
      <c r="S2" s="134"/>
      <c r="T2" s="134"/>
      <c r="U2" s="134"/>
      <c r="V2" s="134"/>
      <c r="W2" s="134"/>
      <c r="X2" s="135"/>
      <c r="Y2" s="115" t="s">
        <v>17</v>
      </c>
      <c r="Z2" s="115"/>
      <c r="AA2" s="28"/>
      <c r="AB2" s="7">
        <v>4</v>
      </c>
    </row>
    <row r="3" spans="1:28" x14ac:dyDescent="0.25">
      <c r="A3" s="104"/>
      <c r="B3" s="105"/>
      <c r="C3" s="105"/>
      <c r="D3" s="133" t="s">
        <v>20</v>
      </c>
      <c r="E3" s="134"/>
      <c r="F3" s="134"/>
      <c r="G3" s="134"/>
      <c r="H3" s="134"/>
      <c r="I3" s="134"/>
      <c r="J3" s="134"/>
      <c r="K3" s="134"/>
      <c r="L3" s="134"/>
      <c r="M3" s="134"/>
      <c r="N3" s="134"/>
      <c r="O3" s="134"/>
      <c r="P3" s="134"/>
      <c r="Q3" s="134"/>
      <c r="R3" s="134"/>
      <c r="S3" s="134"/>
      <c r="T3" s="134"/>
      <c r="U3" s="134"/>
      <c r="V3" s="134"/>
      <c r="W3" s="134"/>
      <c r="X3" s="135"/>
      <c r="Y3" s="115" t="s">
        <v>18</v>
      </c>
      <c r="Z3" s="115"/>
      <c r="AA3" s="28"/>
      <c r="AB3" s="8">
        <v>42271</v>
      </c>
    </row>
    <row r="4" spans="1:28" ht="25.5" customHeight="1" thickBot="1" x14ac:dyDescent="0.3">
      <c r="A4" s="106"/>
      <c r="B4" s="107"/>
      <c r="C4" s="107"/>
      <c r="D4" s="136" t="s">
        <v>22</v>
      </c>
      <c r="E4" s="137"/>
      <c r="F4" s="137"/>
      <c r="G4" s="137"/>
      <c r="H4" s="137"/>
      <c r="I4" s="137"/>
      <c r="J4" s="137"/>
      <c r="K4" s="137"/>
      <c r="L4" s="137"/>
      <c r="M4" s="137"/>
      <c r="N4" s="137"/>
      <c r="O4" s="137"/>
      <c r="P4" s="137"/>
      <c r="Q4" s="137"/>
      <c r="R4" s="137"/>
      <c r="S4" s="137"/>
      <c r="T4" s="137"/>
      <c r="U4" s="137"/>
      <c r="V4" s="137"/>
      <c r="W4" s="137"/>
      <c r="X4" s="138"/>
      <c r="Y4" s="116" t="s">
        <v>19</v>
      </c>
      <c r="Z4" s="116"/>
      <c r="AA4" s="29"/>
      <c r="AB4" s="9"/>
    </row>
    <row r="5" spans="1:28" ht="66.75" customHeight="1" x14ac:dyDescent="0.25">
      <c r="A5" s="99" t="s">
        <v>216</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1"/>
    </row>
    <row r="6" spans="1:28" s="11" customFormat="1" ht="28.5" customHeight="1" x14ac:dyDescent="0.25">
      <c r="A6" s="128" t="s">
        <v>0</v>
      </c>
      <c r="B6" s="128"/>
      <c r="C6" s="128"/>
      <c r="D6" s="128"/>
      <c r="E6" s="128"/>
      <c r="F6" s="128"/>
      <c r="G6" s="127" t="s">
        <v>4</v>
      </c>
      <c r="H6" s="127"/>
      <c r="I6" s="127"/>
      <c r="J6" s="127"/>
      <c r="K6" s="129" t="s">
        <v>8</v>
      </c>
      <c r="L6" s="129"/>
      <c r="M6" s="129"/>
      <c r="N6" s="112" t="s">
        <v>9</v>
      </c>
      <c r="O6" s="112"/>
      <c r="P6" s="112"/>
      <c r="Q6" s="112"/>
      <c r="R6" s="121" t="s">
        <v>126</v>
      </c>
      <c r="S6" s="121"/>
      <c r="T6" s="121"/>
      <c r="U6" s="121"/>
      <c r="V6" s="121"/>
      <c r="W6" s="121"/>
      <c r="X6" s="122" t="s">
        <v>128</v>
      </c>
      <c r="Y6" s="122"/>
      <c r="Z6" s="122"/>
      <c r="AA6" s="122"/>
      <c r="AB6" s="122"/>
    </row>
    <row r="7" spans="1:28" ht="105" customHeight="1" thickBot="1" x14ac:dyDescent="0.3">
      <c r="A7" s="23" t="s">
        <v>68</v>
      </c>
      <c r="B7" s="25" t="s">
        <v>38</v>
      </c>
      <c r="C7" s="23" t="s">
        <v>1</v>
      </c>
      <c r="D7" s="23" t="s">
        <v>2</v>
      </c>
      <c r="E7" s="23" t="s">
        <v>3</v>
      </c>
      <c r="F7" s="23" t="s">
        <v>12</v>
      </c>
      <c r="G7" s="82" t="s">
        <v>5</v>
      </c>
      <c r="H7" s="82" t="s">
        <v>6</v>
      </c>
      <c r="I7" s="82" t="s">
        <v>7</v>
      </c>
      <c r="J7" s="82" t="s">
        <v>62</v>
      </c>
      <c r="K7" s="93" t="s">
        <v>203</v>
      </c>
      <c r="L7" s="80" t="s">
        <v>187</v>
      </c>
      <c r="M7" s="80" t="s">
        <v>188</v>
      </c>
      <c r="N7" s="83" t="s">
        <v>5</v>
      </c>
      <c r="O7" s="83" t="s">
        <v>6</v>
      </c>
      <c r="P7" s="83" t="s">
        <v>7</v>
      </c>
      <c r="Q7" s="83" t="s">
        <v>62</v>
      </c>
      <c r="R7" s="81" t="s">
        <v>110</v>
      </c>
      <c r="S7" s="61" t="s">
        <v>111</v>
      </c>
      <c r="T7" s="61" t="s">
        <v>14</v>
      </c>
      <c r="U7" s="60" t="s">
        <v>13</v>
      </c>
      <c r="V7" s="60" t="s">
        <v>184</v>
      </c>
      <c r="W7" s="61" t="s">
        <v>123</v>
      </c>
      <c r="X7" s="62" t="s">
        <v>116</v>
      </c>
      <c r="Y7" s="24" t="s">
        <v>117</v>
      </c>
      <c r="Z7" s="24" t="s">
        <v>125</v>
      </c>
      <c r="AA7" s="24" t="s">
        <v>127</v>
      </c>
      <c r="AB7" s="62" t="s">
        <v>15</v>
      </c>
    </row>
    <row r="8" spans="1:28" ht="60" x14ac:dyDescent="0.25">
      <c r="A8" s="108">
        <v>1</v>
      </c>
      <c r="B8" s="96" t="s">
        <v>52</v>
      </c>
      <c r="C8" s="96" t="s">
        <v>205</v>
      </c>
      <c r="D8" s="12" t="s">
        <v>189</v>
      </c>
      <c r="E8" s="13" t="s">
        <v>36</v>
      </c>
      <c r="F8" s="96" t="s">
        <v>28</v>
      </c>
      <c r="G8" s="96">
        <v>2</v>
      </c>
      <c r="H8" s="96">
        <v>3</v>
      </c>
      <c r="I8" s="123">
        <f>G8*H8</f>
        <v>6</v>
      </c>
      <c r="J8" s="96" t="s">
        <v>66</v>
      </c>
      <c r="K8" s="32" t="s">
        <v>206</v>
      </c>
      <c r="L8" s="32" t="s">
        <v>10</v>
      </c>
      <c r="M8" s="63">
        <f>+Controles!C14</f>
        <v>85</v>
      </c>
      <c r="N8" s="96">
        <v>1</v>
      </c>
      <c r="O8" s="96">
        <v>2</v>
      </c>
      <c r="P8" s="117">
        <f t="shared" ref="P8" si="0">N8*O8</f>
        <v>2</v>
      </c>
      <c r="Q8" s="96" t="s">
        <v>67</v>
      </c>
      <c r="R8" s="17" t="s">
        <v>114</v>
      </c>
      <c r="S8" s="17" t="s">
        <v>212</v>
      </c>
      <c r="T8" s="17">
        <v>1</v>
      </c>
      <c r="U8" s="94">
        <v>42522</v>
      </c>
      <c r="V8" s="94">
        <v>42735</v>
      </c>
      <c r="W8" s="17" t="s">
        <v>204</v>
      </c>
      <c r="X8" s="17"/>
      <c r="Y8" s="13"/>
      <c r="Z8" s="13"/>
      <c r="AA8" s="13"/>
      <c r="AB8" s="18"/>
    </row>
    <row r="9" spans="1:28" ht="31.5" customHeight="1" x14ac:dyDescent="0.25">
      <c r="A9" s="109"/>
      <c r="B9" s="97"/>
      <c r="C9" s="97"/>
      <c r="D9" s="14" t="s">
        <v>195</v>
      </c>
      <c r="E9" s="15" t="s">
        <v>34</v>
      </c>
      <c r="F9" s="97"/>
      <c r="G9" s="97"/>
      <c r="H9" s="97"/>
      <c r="I9" s="124"/>
      <c r="J9" s="97"/>
      <c r="K9" s="33"/>
      <c r="L9" s="33"/>
      <c r="M9" s="59">
        <f>+Controles!D14</f>
        <v>0</v>
      </c>
      <c r="N9" s="97"/>
      <c r="O9" s="97"/>
      <c r="P9" s="118"/>
      <c r="Q9" s="97"/>
      <c r="R9" s="19"/>
      <c r="S9" s="19"/>
      <c r="T9" s="19"/>
      <c r="U9" s="19"/>
      <c r="V9" s="19"/>
      <c r="W9" s="19"/>
      <c r="X9" s="19"/>
      <c r="Y9" s="15"/>
      <c r="Z9" s="15"/>
      <c r="AA9" s="15"/>
      <c r="AB9" s="20"/>
    </row>
    <row r="10" spans="1:28" ht="31.5" customHeight="1" x14ac:dyDescent="0.25">
      <c r="A10" s="109"/>
      <c r="B10" s="97"/>
      <c r="C10" s="97"/>
      <c r="D10" s="14" t="s">
        <v>196</v>
      </c>
      <c r="E10" s="15" t="s">
        <v>34</v>
      </c>
      <c r="F10" s="97"/>
      <c r="G10" s="97"/>
      <c r="H10" s="97"/>
      <c r="I10" s="124"/>
      <c r="J10" s="97"/>
      <c r="K10" s="33"/>
      <c r="L10" s="33"/>
      <c r="M10" s="59">
        <f>+Controles!E14</f>
        <v>0</v>
      </c>
      <c r="N10" s="97"/>
      <c r="O10" s="97"/>
      <c r="P10" s="118"/>
      <c r="Q10" s="97"/>
      <c r="R10" s="19"/>
      <c r="S10" s="19"/>
      <c r="T10" s="19"/>
      <c r="U10" s="19"/>
      <c r="V10" s="19"/>
      <c r="W10" s="19"/>
      <c r="X10" s="19"/>
      <c r="Y10" s="15"/>
      <c r="Z10" s="15"/>
      <c r="AA10" s="15"/>
      <c r="AB10" s="20"/>
    </row>
    <row r="11" spans="1:28" ht="31.5" customHeight="1" x14ac:dyDescent="0.25">
      <c r="A11" s="109"/>
      <c r="B11" s="97"/>
      <c r="C11" s="97"/>
      <c r="D11" s="14" t="s">
        <v>190</v>
      </c>
      <c r="E11" s="15" t="s">
        <v>34</v>
      </c>
      <c r="F11" s="97"/>
      <c r="G11" s="97"/>
      <c r="H11" s="97"/>
      <c r="I11" s="124"/>
      <c r="J11" s="97"/>
      <c r="K11" s="33"/>
      <c r="L11" s="33"/>
      <c r="M11" s="59">
        <f>+Controles!F14</f>
        <v>0</v>
      </c>
      <c r="N11" s="97"/>
      <c r="O11" s="97"/>
      <c r="P11" s="118"/>
      <c r="Q11" s="97"/>
      <c r="R11" s="19"/>
      <c r="S11" s="19"/>
      <c r="T11" s="19"/>
      <c r="U11" s="19"/>
      <c r="V11" s="19"/>
      <c r="W11" s="19"/>
      <c r="X11" s="19"/>
      <c r="Y11" s="15"/>
      <c r="Z11" s="15"/>
      <c r="AA11" s="15"/>
      <c r="AB11" s="20"/>
    </row>
    <row r="12" spans="1:28" ht="31.5" customHeight="1" x14ac:dyDescent="0.25">
      <c r="A12" s="110"/>
      <c r="B12" s="113"/>
      <c r="C12" s="113"/>
      <c r="D12" s="86" t="s">
        <v>197</v>
      </c>
      <c r="E12" s="87" t="s">
        <v>34</v>
      </c>
      <c r="F12" s="113"/>
      <c r="G12" s="113"/>
      <c r="H12" s="113"/>
      <c r="I12" s="126"/>
      <c r="J12" s="113"/>
      <c r="K12" s="88"/>
      <c r="L12" s="88"/>
      <c r="M12" s="89"/>
      <c r="N12" s="113"/>
      <c r="O12" s="113"/>
      <c r="P12" s="119"/>
      <c r="Q12" s="113"/>
      <c r="R12" s="90"/>
      <c r="S12" s="90"/>
      <c r="T12" s="90"/>
      <c r="U12" s="90"/>
      <c r="V12" s="90"/>
      <c r="W12" s="90"/>
      <c r="X12" s="90"/>
      <c r="Y12" s="91"/>
      <c r="Z12" s="91"/>
      <c r="AA12" s="91"/>
      <c r="AB12" s="92"/>
    </row>
    <row r="13" spans="1:28" ht="31.5" customHeight="1" thickBot="1" x14ac:dyDescent="0.3">
      <c r="A13" s="111"/>
      <c r="B13" s="98"/>
      <c r="C13" s="98"/>
      <c r="D13" s="84" t="s">
        <v>185</v>
      </c>
      <c r="F13" s="98"/>
      <c r="G13" s="98"/>
      <c r="H13" s="98"/>
      <c r="I13" s="125"/>
      <c r="J13" s="98"/>
      <c r="K13" s="34"/>
      <c r="L13" s="34"/>
      <c r="M13" s="64">
        <f>+Controles!G14</f>
        <v>0</v>
      </c>
      <c r="N13" s="98"/>
      <c r="O13" s="98"/>
      <c r="P13" s="120"/>
      <c r="Q13" s="98"/>
      <c r="R13" s="21"/>
      <c r="S13" s="21"/>
      <c r="T13" s="21"/>
      <c r="U13" s="21"/>
      <c r="V13" s="21"/>
      <c r="W13" s="21"/>
      <c r="X13" s="21"/>
      <c r="Y13" s="16"/>
      <c r="Z13" s="16"/>
      <c r="AA13" s="16"/>
      <c r="AB13" s="22"/>
    </row>
    <row r="14" spans="1:28" ht="61.5" customHeight="1" x14ac:dyDescent="0.25">
      <c r="A14" s="108">
        <v>2</v>
      </c>
      <c r="B14" s="96" t="s">
        <v>52</v>
      </c>
      <c r="C14" s="96" t="s">
        <v>198</v>
      </c>
      <c r="D14" s="12" t="s">
        <v>199</v>
      </c>
      <c r="E14" s="13" t="s">
        <v>36</v>
      </c>
      <c r="F14" s="96" t="s">
        <v>28</v>
      </c>
      <c r="G14" s="96">
        <v>2</v>
      </c>
      <c r="H14" s="96">
        <v>3</v>
      </c>
      <c r="I14" s="123">
        <f>G14*H14</f>
        <v>6</v>
      </c>
      <c r="J14" s="96" t="s">
        <v>66</v>
      </c>
      <c r="K14" s="32" t="s">
        <v>208</v>
      </c>
      <c r="L14" s="32" t="s">
        <v>10</v>
      </c>
      <c r="M14" s="63">
        <f>+Controles!C28</f>
        <v>85</v>
      </c>
      <c r="N14" s="96">
        <v>1</v>
      </c>
      <c r="O14" s="96">
        <v>2</v>
      </c>
      <c r="P14" s="117">
        <f>N14*O14</f>
        <v>2</v>
      </c>
      <c r="Q14" s="96" t="s">
        <v>67</v>
      </c>
      <c r="R14" s="17" t="s">
        <v>114</v>
      </c>
      <c r="S14" s="17" t="s">
        <v>213</v>
      </c>
      <c r="T14" s="17">
        <v>1</v>
      </c>
      <c r="U14" s="94">
        <v>42522</v>
      </c>
      <c r="V14" s="94">
        <v>42735</v>
      </c>
      <c r="W14" s="17" t="s">
        <v>204</v>
      </c>
      <c r="X14" s="17"/>
      <c r="Y14" s="13"/>
      <c r="Z14" s="13"/>
      <c r="AA14" s="13"/>
      <c r="AB14" s="18"/>
    </row>
    <row r="15" spans="1:28" ht="45.75" customHeight="1" x14ac:dyDescent="0.25">
      <c r="A15" s="109"/>
      <c r="B15" s="97"/>
      <c r="C15" s="97"/>
      <c r="D15" s="14" t="s">
        <v>191</v>
      </c>
      <c r="E15" s="15" t="s">
        <v>34</v>
      </c>
      <c r="F15" s="97"/>
      <c r="G15" s="97"/>
      <c r="H15" s="97"/>
      <c r="I15" s="124"/>
      <c r="J15" s="97"/>
      <c r="K15" s="33" t="s">
        <v>209</v>
      </c>
      <c r="L15" s="33" t="s">
        <v>10</v>
      </c>
      <c r="M15" s="59">
        <f>+Controles!D28</f>
        <v>85</v>
      </c>
      <c r="N15" s="97"/>
      <c r="O15" s="97"/>
      <c r="P15" s="118"/>
      <c r="Q15" s="97"/>
      <c r="R15" s="19"/>
      <c r="S15" s="19"/>
      <c r="T15" s="19"/>
      <c r="U15" s="19"/>
      <c r="V15" s="19"/>
      <c r="W15" s="19"/>
      <c r="X15" s="19"/>
      <c r="Y15" s="15"/>
      <c r="Z15" s="15"/>
      <c r="AA15" s="15"/>
      <c r="AB15" s="20"/>
    </row>
    <row r="16" spans="1:28" ht="51.75" customHeight="1" x14ac:dyDescent="0.25">
      <c r="A16" s="109"/>
      <c r="B16" s="97"/>
      <c r="C16" s="97"/>
      <c r="D16" s="14" t="s">
        <v>192</v>
      </c>
      <c r="E16" s="15" t="s">
        <v>34</v>
      </c>
      <c r="F16" s="97"/>
      <c r="G16" s="97"/>
      <c r="H16" s="97"/>
      <c r="I16" s="124"/>
      <c r="J16" s="97"/>
      <c r="K16" s="33" t="s">
        <v>210</v>
      </c>
      <c r="L16" s="33" t="s">
        <v>10</v>
      </c>
      <c r="M16" s="59">
        <f>+Controles!E28</f>
        <v>85</v>
      </c>
      <c r="N16" s="97"/>
      <c r="O16" s="97"/>
      <c r="P16" s="118"/>
      <c r="Q16" s="97"/>
      <c r="R16" s="19"/>
      <c r="S16" s="19"/>
      <c r="T16" s="19"/>
      <c r="U16" s="19"/>
      <c r="V16" s="19"/>
      <c r="W16" s="19"/>
      <c r="X16" s="19"/>
      <c r="Y16" s="15"/>
      <c r="Z16" s="15"/>
      <c r="AA16" s="15"/>
      <c r="AB16" s="20"/>
    </row>
    <row r="17" spans="1:28" ht="31.5" customHeight="1" x14ac:dyDescent="0.25">
      <c r="A17" s="109"/>
      <c r="B17" s="97"/>
      <c r="C17" s="97"/>
      <c r="D17" s="14" t="s">
        <v>193</v>
      </c>
      <c r="E17" s="15" t="s">
        <v>36</v>
      </c>
      <c r="F17" s="97"/>
      <c r="G17" s="97"/>
      <c r="H17" s="97"/>
      <c r="I17" s="124"/>
      <c r="J17" s="97"/>
      <c r="K17" s="33"/>
      <c r="L17" s="33"/>
      <c r="M17" s="59">
        <f>+Controles!F28</f>
        <v>0</v>
      </c>
      <c r="N17" s="97"/>
      <c r="O17" s="97"/>
      <c r="P17" s="118"/>
      <c r="Q17" s="97"/>
      <c r="R17" s="19"/>
      <c r="S17" s="19"/>
      <c r="T17" s="19"/>
      <c r="U17" s="19"/>
      <c r="V17" s="19"/>
      <c r="W17" s="19"/>
      <c r="X17" s="19"/>
      <c r="Y17" s="15"/>
      <c r="Z17" s="15"/>
      <c r="AA17" s="15"/>
      <c r="AB17" s="20"/>
    </row>
    <row r="18" spans="1:28" ht="31.5" customHeight="1" thickBot="1" x14ac:dyDescent="0.3">
      <c r="A18" s="111"/>
      <c r="B18" s="98"/>
      <c r="C18" s="98"/>
      <c r="D18" s="84" t="s">
        <v>185</v>
      </c>
      <c r="F18" s="98"/>
      <c r="G18" s="98"/>
      <c r="H18" s="98"/>
      <c r="I18" s="125"/>
      <c r="J18" s="98"/>
      <c r="K18" s="34"/>
      <c r="L18" s="34"/>
      <c r="M18" s="64">
        <f>+Controles!G28</f>
        <v>0</v>
      </c>
      <c r="N18" s="98"/>
      <c r="O18" s="98"/>
      <c r="P18" s="120"/>
      <c r="Q18" s="98"/>
      <c r="R18" s="21"/>
      <c r="S18" s="21"/>
      <c r="T18" s="21"/>
      <c r="U18" s="21"/>
      <c r="V18" s="21"/>
      <c r="W18" s="21"/>
      <c r="X18" s="21"/>
      <c r="Y18" s="16"/>
      <c r="Z18" s="16"/>
      <c r="AA18" s="16"/>
      <c r="AB18" s="22"/>
    </row>
    <row r="19" spans="1:28" ht="66" customHeight="1" x14ac:dyDescent="0.25">
      <c r="A19" s="108">
        <v>3</v>
      </c>
      <c r="B19" s="96" t="s">
        <v>52</v>
      </c>
      <c r="C19" s="96" t="s">
        <v>200</v>
      </c>
      <c r="D19" s="12" t="s">
        <v>189</v>
      </c>
      <c r="E19" s="13" t="s">
        <v>36</v>
      </c>
      <c r="F19" s="96" t="s">
        <v>28</v>
      </c>
      <c r="G19" s="96">
        <v>1</v>
      </c>
      <c r="H19" s="96">
        <v>3</v>
      </c>
      <c r="I19" s="123">
        <f t="shared" ref="I19" si="1">G19*H19</f>
        <v>3</v>
      </c>
      <c r="J19" s="96" t="s">
        <v>66</v>
      </c>
      <c r="K19" s="32" t="s">
        <v>207</v>
      </c>
      <c r="L19" s="32" t="s">
        <v>10</v>
      </c>
      <c r="M19" s="63">
        <f>+Controles!C42</f>
        <v>85</v>
      </c>
      <c r="N19" s="96">
        <v>1</v>
      </c>
      <c r="O19" s="96">
        <v>2</v>
      </c>
      <c r="P19" s="117">
        <f t="shared" ref="P19" si="2">N19*O19</f>
        <v>2</v>
      </c>
      <c r="Q19" s="96" t="s">
        <v>67</v>
      </c>
      <c r="R19" s="17" t="s">
        <v>114</v>
      </c>
      <c r="S19" s="17" t="s">
        <v>214</v>
      </c>
      <c r="T19" s="17">
        <v>1</v>
      </c>
      <c r="U19" s="94">
        <v>42522</v>
      </c>
      <c r="V19" s="94">
        <v>42735</v>
      </c>
      <c r="W19" s="17" t="s">
        <v>204</v>
      </c>
      <c r="X19" s="17"/>
      <c r="Y19" s="13"/>
      <c r="Z19" s="13"/>
      <c r="AA19" s="13"/>
      <c r="AB19" s="18"/>
    </row>
    <row r="20" spans="1:28" ht="31.5" customHeight="1" x14ac:dyDescent="0.25">
      <c r="A20" s="109"/>
      <c r="B20" s="97"/>
      <c r="C20" s="97"/>
      <c r="D20" s="14" t="s">
        <v>194</v>
      </c>
      <c r="E20" s="15" t="s">
        <v>34</v>
      </c>
      <c r="F20" s="97"/>
      <c r="G20" s="97"/>
      <c r="H20" s="97"/>
      <c r="I20" s="124"/>
      <c r="J20" s="97"/>
      <c r="K20" s="33"/>
      <c r="L20" s="33"/>
      <c r="M20" s="59">
        <f>+Controles!D42</f>
        <v>0</v>
      </c>
      <c r="N20" s="97"/>
      <c r="O20" s="97"/>
      <c r="P20" s="118"/>
      <c r="Q20" s="97"/>
      <c r="R20" s="19"/>
      <c r="S20" s="19"/>
      <c r="T20" s="19"/>
      <c r="U20" s="19"/>
      <c r="V20" s="19"/>
      <c r="W20" s="19"/>
      <c r="X20" s="19"/>
      <c r="Y20" s="15"/>
      <c r="Z20" s="15"/>
      <c r="AA20" s="15"/>
      <c r="AB20" s="20"/>
    </row>
    <row r="21" spans="1:28" ht="31.5" customHeight="1" thickBot="1" x14ac:dyDescent="0.3">
      <c r="A21" s="109"/>
      <c r="B21" s="97"/>
      <c r="C21" s="97"/>
      <c r="D21" s="14"/>
      <c r="E21" s="15"/>
      <c r="F21" s="97"/>
      <c r="G21" s="97"/>
      <c r="H21" s="97"/>
      <c r="I21" s="124"/>
      <c r="J21" s="97"/>
      <c r="K21" s="33"/>
      <c r="L21" s="33"/>
      <c r="M21" s="59">
        <f>+Controles!E42</f>
        <v>0</v>
      </c>
      <c r="N21" s="97"/>
      <c r="O21" s="97"/>
      <c r="P21" s="118"/>
      <c r="Q21" s="97"/>
      <c r="R21" s="19"/>
      <c r="S21" s="19"/>
      <c r="T21" s="19"/>
      <c r="U21" s="19"/>
      <c r="V21" s="19"/>
      <c r="W21" s="19"/>
      <c r="X21" s="19"/>
      <c r="Y21" s="15"/>
      <c r="Z21" s="15"/>
      <c r="AA21" s="15"/>
      <c r="AB21" s="20"/>
    </row>
    <row r="22" spans="1:28" ht="31.5" hidden="1" customHeight="1" x14ac:dyDescent="0.25">
      <c r="A22" s="109"/>
      <c r="B22" s="97"/>
      <c r="C22" s="97"/>
      <c r="D22" s="14"/>
      <c r="E22" s="15"/>
      <c r="F22" s="97"/>
      <c r="G22" s="97"/>
      <c r="H22" s="97"/>
      <c r="I22" s="124"/>
      <c r="J22" s="97"/>
      <c r="K22" s="33"/>
      <c r="L22" s="33"/>
      <c r="M22" s="59">
        <f>+Controles!F42</f>
        <v>0</v>
      </c>
      <c r="N22" s="97"/>
      <c r="O22" s="97"/>
      <c r="P22" s="118"/>
      <c r="Q22" s="97"/>
      <c r="R22" s="19"/>
      <c r="S22" s="19"/>
      <c r="T22" s="19"/>
      <c r="U22" s="19"/>
      <c r="V22" s="19"/>
      <c r="W22" s="19"/>
      <c r="X22" s="19"/>
      <c r="Y22" s="15"/>
      <c r="Z22" s="15"/>
      <c r="AA22" s="15"/>
      <c r="AB22" s="20"/>
    </row>
    <row r="23" spans="1:28" ht="31.5" hidden="1" customHeight="1" thickBot="1" x14ac:dyDescent="0.3">
      <c r="A23" s="111"/>
      <c r="B23" s="98"/>
      <c r="C23" s="98"/>
      <c r="D23" s="84" t="s">
        <v>185</v>
      </c>
      <c r="F23" s="98"/>
      <c r="G23" s="98"/>
      <c r="H23" s="98"/>
      <c r="I23" s="125"/>
      <c r="J23" s="98"/>
      <c r="K23" s="34"/>
      <c r="L23" s="34"/>
      <c r="M23" s="64">
        <f>+Controles!G42</f>
        <v>0</v>
      </c>
      <c r="N23" s="98"/>
      <c r="O23" s="98"/>
      <c r="P23" s="120"/>
      <c r="Q23" s="98"/>
      <c r="R23" s="21"/>
      <c r="S23" s="21"/>
      <c r="T23" s="21"/>
      <c r="U23" s="21"/>
      <c r="V23" s="21"/>
      <c r="W23" s="21"/>
      <c r="X23" s="21"/>
      <c r="Y23" s="16"/>
      <c r="Z23" s="16"/>
      <c r="AA23" s="16"/>
      <c r="AB23" s="22"/>
    </row>
    <row r="24" spans="1:28" ht="77.25" customHeight="1" x14ac:dyDescent="0.25">
      <c r="A24" s="108">
        <v>4</v>
      </c>
      <c r="B24" s="96" t="s">
        <v>52</v>
      </c>
      <c r="C24" s="96" t="s">
        <v>201</v>
      </c>
      <c r="D24" s="12" t="s">
        <v>217</v>
      </c>
      <c r="E24" s="13" t="s">
        <v>36</v>
      </c>
      <c r="F24" s="96" t="s">
        <v>28</v>
      </c>
      <c r="G24" s="96">
        <v>2</v>
      </c>
      <c r="H24" s="96">
        <v>3</v>
      </c>
      <c r="I24" s="123">
        <f t="shared" ref="I24" si="3">G24*H24</f>
        <v>6</v>
      </c>
      <c r="J24" s="96" t="s">
        <v>66</v>
      </c>
      <c r="K24" s="32" t="s">
        <v>218</v>
      </c>
      <c r="L24" s="32" t="s">
        <v>10</v>
      </c>
      <c r="M24" s="63">
        <f>+Controles!C56</f>
        <v>85</v>
      </c>
      <c r="N24" s="96">
        <v>1</v>
      </c>
      <c r="O24" s="96">
        <v>2</v>
      </c>
      <c r="P24" s="117">
        <f t="shared" ref="P24" si="4">N24*O24</f>
        <v>2</v>
      </c>
      <c r="Q24" s="96" t="s">
        <v>67</v>
      </c>
      <c r="R24" s="17" t="s">
        <v>114</v>
      </c>
      <c r="S24" s="17" t="s">
        <v>215</v>
      </c>
      <c r="T24" s="17">
        <v>1</v>
      </c>
      <c r="U24" s="94">
        <v>42522</v>
      </c>
      <c r="V24" s="94">
        <v>42735</v>
      </c>
      <c r="W24" s="17" t="s">
        <v>204</v>
      </c>
      <c r="X24" s="17"/>
      <c r="Y24" s="13"/>
      <c r="Z24" s="13"/>
      <c r="AA24" s="13"/>
      <c r="AB24" s="18"/>
    </row>
    <row r="25" spans="1:28" ht="60" customHeight="1" x14ac:dyDescent="0.25">
      <c r="A25" s="109"/>
      <c r="B25" s="97"/>
      <c r="C25" s="97"/>
      <c r="D25" s="14" t="s">
        <v>189</v>
      </c>
      <c r="E25" s="15" t="s">
        <v>36</v>
      </c>
      <c r="F25" s="97"/>
      <c r="G25" s="97"/>
      <c r="H25" s="97"/>
      <c r="I25" s="124"/>
      <c r="J25" s="97"/>
      <c r="K25" s="33" t="s">
        <v>219</v>
      </c>
      <c r="L25" s="33" t="s">
        <v>10</v>
      </c>
      <c r="M25" s="59">
        <f>+Controles!D56</f>
        <v>85</v>
      </c>
      <c r="N25" s="97"/>
      <c r="O25" s="97"/>
      <c r="P25" s="118"/>
      <c r="Q25" s="97"/>
      <c r="R25" s="19"/>
      <c r="S25" s="19"/>
      <c r="T25" s="19"/>
      <c r="U25" s="19"/>
      <c r="V25" s="19"/>
      <c r="W25" s="19"/>
      <c r="X25" s="19"/>
      <c r="Y25" s="15"/>
      <c r="Z25" s="15"/>
      <c r="AA25" s="15"/>
      <c r="AB25" s="20"/>
    </row>
    <row r="26" spans="1:28" ht="31.5" customHeight="1" x14ac:dyDescent="0.25">
      <c r="A26" s="109"/>
      <c r="B26" s="97"/>
      <c r="C26" s="97"/>
      <c r="D26" s="14" t="s">
        <v>202</v>
      </c>
      <c r="E26" s="15" t="s">
        <v>34</v>
      </c>
      <c r="F26" s="97"/>
      <c r="G26" s="97"/>
      <c r="H26" s="97"/>
      <c r="I26" s="124"/>
      <c r="J26" s="97"/>
      <c r="K26" s="33" t="s">
        <v>211</v>
      </c>
      <c r="L26" s="33" t="s">
        <v>10</v>
      </c>
      <c r="M26" s="59">
        <f>+Controles!E56</f>
        <v>85</v>
      </c>
      <c r="N26" s="97"/>
      <c r="O26" s="97"/>
      <c r="P26" s="118"/>
      <c r="Q26" s="97"/>
      <c r="R26" s="19"/>
      <c r="S26" s="19"/>
      <c r="T26" s="19"/>
      <c r="U26" s="19"/>
      <c r="V26" s="19"/>
      <c r="W26" s="19"/>
      <c r="X26" s="19"/>
      <c r="Y26" s="15"/>
      <c r="Z26" s="15"/>
      <c r="AA26" s="15"/>
      <c r="AB26" s="20"/>
    </row>
    <row r="27" spans="1:28" ht="31.5" customHeight="1" x14ac:dyDescent="0.25">
      <c r="A27" s="109"/>
      <c r="B27" s="97"/>
      <c r="C27" s="97"/>
      <c r="D27" s="14" t="s">
        <v>230</v>
      </c>
      <c r="E27" s="15" t="s">
        <v>34</v>
      </c>
      <c r="F27" s="97"/>
      <c r="G27" s="97"/>
      <c r="H27" s="97"/>
      <c r="I27" s="124"/>
      <c r="J27" s="97"/>
      <c r="K27" s="33"/>
      <c r="L27" s="33"/>
      <c r="M27" s="59">
        <f>+Controles!F56</f>
        <v>0</v>
      </c>
      <c r="N27" s="97"/>
      <c r="O27" s="97"/>
      <c r="P27" s="118"/>
      <c r="Q27" s="97"/>
      <c r="R27" s="19"/>
      <c r="S27" s="19"/>
      <c r="T27" s="19"/>
      <c r="U27" s="19"/>
      <c r="V27" s="19"/>
      <c r="W27" s="19"/>
      <c r="X27" s="19"/>
      <c r="Y27" s="15"/>
      <c r="Z27" s="15"/>
      <c r="AA27" s="15"/>
      <c r="AB27" s="20"/>
    </row>
    <row r="28" spans="1:28" ht="31.5" customHeight="1" thickBot="1" x14ac:dyDescent="0.3">
      <c r="A28" s="111"/>
      <c r="B28" s="98"/>
      <c r="C28" s="98"/>
      <c r="D28" s="84" t="s">
        <v>185</v>
      </c>
      <c r="F28" s="98"/>
      <c r="G28" s="98"/>
      <c r="H28" s="98"/>
      <c r="I28" s="125"/>
      <c r="J28" s="98"/>
      <c r="K28" s="34"/>
      <c r="L28" s="34"/>
      <c r="M28" s="64">
        <f>+Controles!G56</f>
        <v>0</v>
      </c>
      <c r="N28" s="98"/>
      <c r="O28" s="98"/>
      <c r="P28" s="120"/>
      <c r="Q28" s="98"/>
      <c r="R28" s="21"/>
      <c r="S28" s="21"/>
      <c r="T28" s="21"/>
      <c r="U28" s="21"/>
      <c r="V28" s="21"/>
      <c r="W28" s="21"/>
      <c r="X28" s="21"/>
      <c r="Y28" s="16"/>
      <c r="Z28" s="16"/>
      <c r="AA28" s="16"/>
      <c r="AB28" s="22"/>
    </row>
    <row r="29" spans="1:28" ht="56.25" customHeight="1" thickBot="1" x14ac:dyDescent="0.3">
      <c r="A29" s="108">
        <v>5</v>
      </c>
      <c r="B29" s="96" t="s">
        <v>52</v>
      </c>
      <c r="C29" s="96" t="s">
        <v>220</v>
      </c>
      <c r="D29" s="12" t="s">
        <v>221</v>
      </c>
      <c r="E29" s="13" t="s">
        <v>36</v>
      </c>
      <c r="F29" s="96" t="s">
        <v>26</v>
      </c>
      <c r="G29" s="96">
        <v>2</v>
      </c>
      <c r="H29" s="96">
        <v>3</v>
      </c>
      <c r="I29" s="123">
        <f t="shared" ref="I29" si="5">G29*H29</f>
        <v>6</v>
      </c>
      <c r="J29" s="96" t="s">
        <v>66</v>
      </c>
      <c r="K29" s="95" t="s">
        <v>223</v>
      </c>
      <c r="L29" s="32" t="s">
        <v>10</v>
      </c>
      <c r="M29" s="63">
        <f>+Controles!C70</f>
        <v>85</v>
      </c>
      <c r="N29" s="96">
        <v>1</v>
      </c>
      <c r="O29" s="96">
        <v>2</v>
      </c>
      <c r="P29" s="117">
        <f t="shared" ref="P29" si="6">N29*O29</f>
        <v>2</v>
      </c>
      <c r="Q29" s="96" t="s">
        <v>67</v>
      </c>
      <c r="R29" s="17" t="s">
        <v>114</v>
      </c>
      <c r="S29" s="17" t="s">
        <v>227</v>
      </c>
      <c r="T29" s="17">
        <v>1</v>
      </c>
      <c r="U29" s="94">
        <v>42522</v>
      </c>
      <c r="V29" s="17" t="s">
        <v>224</v>
      </c>
      <c r="W29" s="17" t="s">
        <v>225</v>
      </c>
      <c r="X29" s="17"/>
      <c r="Y29" s="13"/>
      <c r="Z29" s="13"/>
      <c r="AA29" s="13"/>
      <c r="AB29" s="18"/>
    </row>
    <row r="30" spans="1:28" ht="47.25" customHeight="1" thickBot="1" x14ac:dyDescent="0.3">
      <c r="A30" s="109"/>
      <c r="B30" s="97"/>
      <c r="C30" s="97"/>
      <c r="D30" s="14" t="s">
        <v>222</v>
      </c>
      <c r="E30" s="15" t="s">
        <v>34</v>
      </c>
      <c r="F30" s="97"/>
      <c r="G30" s="97"/>
      <c r="H30" s="97"/>
      <c r="I30" s="124"/>
      <c r="J30" s="97"/>
      <c r="K30" s="33"/>
      <c r="L30" s="33"/>
      <c r="M30" s="59">
        <f>+Controles!D70</f>
        <v>0</v>
      </c>
      <c r="N30" s="97"/>
      <c r="O30" s="97"/>
      <c r="P30" s="118"/>
      <c r="Q30" s="97"/>
      <c r="R30" s="19" t="s">
        <v>114</v>
      </c>
      <c r="S30" s="19" t="s">
        <v>226</v>
      </c>
      <c r="T30" s="19">
        <v>1</v>
      </c>
      <c r="U30" s="94">
        <v>42522</v>
      </c>
      <c r="V30" s="17" t="s">
        <v>224</v>
      </c>
      <c r="W30" s="17" t="s">
        <v>225</v>
      </c>
      <c r="X30" s="19"/>
      <c r="Y30" s="15"/>
      <c r="Z30" s="15"/>
      <c r="AA30" s="15"/>
      <c r="AB30" s="20"/>
    </row>
    <row r="31" spans="1:28" ht="48.75" customHeight="1" x14ac:dyDescent="0.25">
      <c r="A31" s="109"/>
      <c r="B31" s="97"/>
      <c r="C31" s="97"/>
      <c r="D31" s="14" t="s">
        <v>228</v>
      </c>
      <c r="E31" s="15" t="s">
        <v>34</v>
      </c>
      <c r="F31" s="97"/>
      <c r="G31" s="97"/>
      <c r="H31" s="97"/>
      <c r="I31" s="124"/>
      <c r="J31" s="97"/>
      <c r="K31" s="33"/>
      <c r="L31" s="33"/>
      <c r="M31" s="59">
        <f>+Controles!E70</f>
        <v>0</v>
      </c>
      <c r="N31" s="97"/>
      <c r="O31" s="97"/>
      <c r="P31" s="118"/>
      <c r="Q31" s="97"/>
      <c r="R31" s="17" t="s">
        <v>114</v>
      </c>
      <c r="S31" s="17" t="s">
        <v>229</v>
      </c>
      <c r="T31" s="17">
        <v>1</v>
      </c>
      <c r="U31" s="94">
        <v>42522</v>
      </c>
      <c r="V31" s="94">
        <v>42735</v>
      </c>
      <c r="W31" s="17" t="s">
        <v>204</v>
      </c>
      <c r="X31" s="19"/>
      <c r="Y31" s="15"/>
      <c r="Z31" s="15"/>
      <c r="AA31" s="15"/>
      <c r="AB31" s="20"/>
    </row>
    <row r="32" spans="1:28" ht="31.5" customHeight="1" x14ac:dyDescent="0.25">
      <c r="A32" s="109"/>
      <c r="B32" s="97"/>
      <c r="C32" s="97"/>
      <c r="D32" s="14"/>
      <c r="E32" s="15"/>
      <c r="F32" s="97"/>
      <c r="G32" s="97"/>
      <c r="H32" s="97"/>
      <c r="I32" s="124"/>
      <c r="J32" s="97"/>
      <c r="K32" s="33"/>
      <c r="L32" s="33"/>
      <c r="M32" s="59">
        <f>+Controles!F70</f>
        <v>0</v>
      </c>
      <c r="N32" s="97"/>
      <c r="O32" s="97"/>
      <c r="P32" s="118"/>
      <c r="Q32" s="97"/>
      <c r="R32" s="19"/>
      <c r="S32" s="19"/>
      <c r="T32" s="19"/>
      <c r="U32" s="19"/>
      <c r="V32" s="19"/>
      <c r="W32" s="19"/>
      <c r="X32" s="19"/>
      <c r="Y32" s="15"/>
      <c r="Z32" s="15"/>
      <c r="AA32" s="15"/>
      <c r="AB32" s="20"/>
    </row>
    <row r="33" spans="1:28" ht="31.5" customHeight="1" thickBot="1" x14ac:dyDescent="0.3">
      <c r="A33" s="111"/>
      <c r="B33" s="98"/>
      <c r="C33" s="98"/>
      <c r="D33" s="84" t="s">
        <v>185</v>
      </c>
      <c r="E33" s="85"/>
      <c r="F33" s="98"/>
      <c r="G33" s="98"/>
      <c r="H33" s="98"/>
      <c r="I33" s="125"/>
      <c r="J33" s="98"/>
      <c r="K33" s="34"/>
      <c r="L33" s="34"/>
      <c r="M33" s="64">
        <f>+Controles!G70</f>
        <v>0</v>
      </c>
      <c r="N33" s="98"/>
      <c r="O33" s="98"/>
      <c r="P33" s="120"/>
      <c r="Q33" s="98"/>
      <c r="R33" s="21"/>
      <c r="S33" s="21"/>
      <c r="T33" s="21"/>
      <c r="U33" s="21"/>
      <c r="V33" s="21"/>
      <c r="W33" s="21"/>
      <c r="X33" s="21"/>
      <c r="Y33" s="16"/>
      <c r="Z33" s="16"/>
      <c r="AA33" s="16"/>
      <c r="AB33" s="22"/>
    </row>
    <row r="34" spans="1:28" x14ac:dyDescent="0.25">
      <c r="A34" s="4"/>
    </row>
    <row r="35" spans="1:28" x14ac:dyDescent="0.25">
      <c r="A35" s="4"/>
    </row>
    <row r="36" spans="1:28" x14ac:dyDescent="0.25">
      <c r="A36" s="4"/>
    </row>
    <row r="37" spans="1:28" x14ac:dyDescent="0.25">
      <c r="A37" s="4"/>
    </row>
    <row r="38" spans="1:28" x14ac:dyDescent="0.25">
      <c r="A38" s="4"/>
    </row>
    <row r="39" spans="1:28" x14ac:dyDescent="0.25">
      <c r="A39" s="4"/>
    </row>
    <row r="40" spans="1:28" x14ac:dyDescent="0.25">
      <c r="A40" s="4"/>
    </row>
    <row r="41" spans="1:28" x14ac:dyDescent="0.25">
      <c r="A41" s="4"/>
    </row>
    <row r="42" spans="1:28" x14ac:dyDescent="0.25">
      <c r="A42" s="4"/>
    </row>
    <row r="43" spans="1:28" x14ac:dyDescent="0.25">
      <c r="A43" s="4"/>
    </row>
    <row r="44" spans="1:28" x14ac:dyDescent="0.25">
      <c r="A44" s="4"/>
    </row>
    <row r="45" spans="1:28" x14ac:dyDescent="0.25">
      <c r="A45" s="4"/>
    </row>
    <row r="46" spans="1:28" x14ac:dyDescent="0.25">
      <c r="A46" s="4"/>
    </row>
    <row r="47" spans="1:28" x14ac:dyDescent="0.25">
      <c r="A47" s="4"/>
    </row>
    <row r="48" spans="1:28"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sheetData>
  <sheetProtection formatColumns="0" insertColumns="0" insertRows="0" insertHyperlinks="0" deleteColumns="0" deleteRows="0"/>
  <mergeCells count="75">
    <mergeCell ref="K6:M6"/>
    <mergeCell ref="D1:X2"/>
    <mergeCell ref="D3:X3"/>
    <mergeCell ref="D4:X4"/>
    <mergeCell ref="I24:I28"/>
    <mergeCell ref="J19:J23"/>
    <mergeCell ref="J24:J28"/>
    <mergeCell ref="O19:O23"/>
    <mergeCell ref="P19:P23"/>
    <mergeCell ref="N14:N18"/>
    <mergeCell ref="O14:O18"/>
    <mergeCell ref="N8:N13"/>
    <mergeCell ref="O8:O13"/>
    <mergeCell ref="Q19:Q23"/>
    <mergeCell ref="Q24:Q28"/>
    <mergeCell ref="F8:F13"/>
    <mergeCell ref="B8:B13"/>
    <mergeCell ref="J14:J18"/>
    <mergeCell ref="A19:A23"/>
    <mergeCell ref="H14:H18"/>
    <mergeCell ref="A6:F6"/>
    <mergeCell ref="O29:O33"/>
    <mergeCell ref="P29:P33"/>
    <mergeCell ref="N29:N33"/>
    <mergeCell ref="A29:A33"/>
    <mergeCell ref="B29:B33"/>
    <mergeCell ref="J29:J33"/>
    <mergeCell ref="H29:H33"/>
    <mergeCell ref="I29:I33"/>
    <mergeCell ref="C29:C33"/>
    <mergeCell ref="F29:F33"/>
    <mergeCell ref="G29:G33"/>
    <mergeCell ref="A24:A28"/>
    <mergeCell ref="B14:B18"/>
    <mergeCell ref="B19:B23"/>
    <mergeCell ref="B24:B28"/>
    <mergeCell ref="G24:G28"/>
    <mergeCell ref="C19:C23"/>
    <mergeCell ref="C24:C28"/>
    <mergeCell ref="C14:C18"/>
    <mergeCell ref="F24:F28"/>
    <mergeCell ref="F19:F23"/>
    <mergeCell ref="F14:F18"/>
    <mergeCell ref="X6:AB6"/>
    <mergeCell ref="N24:N28"/>
    <mergeCell ref="O24:O28"/>
    <mergeCell ref="P24:P28"/>
    <mergeCell ref="G19:G23"/>
    <mergeCell ref="H19:H23"/>
    <mergeCell ref="I19:I23"/>
    <mergeCell ref="N19:N23"/>
    <mergeCell ref="H24:H28"/>
    <mergeCell ref="G14:G18"/>
    <mergeCell ref="G8:G13"/>
    <mergeCell ref="H8:H13"/>
    <mergeCell ref="I8:I13"/>
    <mergeCell ref="I14:I18"/>
    <mergeCell ref="G6:J6"/>
    <mergeCell ref="J8:J13"/>
    <mergeCell ref="Q29:Q33"/>
    <mergeCell ref="A5:AB5"/>
    <mergeCell ref="A1:C4"/>
    <mergeCell ref="A8:A13"/>
    <mergeCell ref="A14:A18"/>
    <mergeCell ref="N6:Q6"/>
    <mergeCell ref="Q8:Q13"/>
    <mergeCell ref="Q14:Q18"/>
    <mergeCell ref="Y1:Z1"/>
    <mergeCell ref="Y2:Z2"/>
    <mergeCell ref="Y3:Z3"/>
    <mergeCell ref="Y4:Z4"/>
    <mergeCell ref="P8:P13"/>
    <mergeCell ref="R6:W6"/>
    <mergeCell ref="P14:P18"/>
    <mergeCell ref="C8:C13"/>
  </mergeCells>
  <pageMargins left="0.70866141732283472" right="0.70866141732283472" top="0.74803149606299213" bottom="0.74803149606299213" header="0.31496062992125984" footer="0.31496062992125984"/>
  <pageSetup paperSize="2519" scale="45" orientation="landscape"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xdr:col>
                <xdr:colOff>95250</xdr:colOff>
                <xdr:row>0</xdr:row>
                <xdr:rowOff>38100</xdr:rowOff>
              </from>
              <to>
                <xdr:col>2</xdr:col>
                <xdr:colOff>1238250</xdr:colOff>
                <xdr:row>3</xdr:row>
                <xdr:rowOff>238125</xdr:rowOff>
              </to>
            </anchor>
          </objectPr>
        </oleObject>
      </mc:Choice>
      <mc:Fallback>
        <oleObject progId="PBrush" shapeId="1025" r:id="rId4"/>
      </mc:Fallback>
    </mc:AlternateContent>
  </oleObjects>
  <extLst>
    <ext xmlns:x14="http://schemas.microsoft.com/office/spreadsheetml/2009/9/main" uri="{78C0D931-6437-407d-A8EE-F0AAD7539E65}">
      <x14:conditionalFormattings>
        <x14:conditionalFormatting xmlns:xm="http://schemas.microsoft.com/office/excel/2006/main">
          <x14:cfRule type="cellIs" priority="37" operator="between" id="{E6B3191A-98D8-455D-A6F1-4923F5BA2893}">
            <xm:f>Hoja1!$B$28</xm:f>
            <xm:f>Hoja1!$B$28</xm:f>
            <x14:dxf>
              <fill>
                <patternFill>
                  <bgColor rgb="FF92D050"/>
                </patternFill>
              </fill>
            </x14:dxf>
          </x14:cfRule>
          <x14:cfRule type="cellIs" priority="38" operator="between" id="{7D97A75F-0D6E-4887-8E22-D640E542C89D}">
            <xm:f>Hoja1!$B$27</xm:f>
            <xm:f>Hoja1!$B$27</xm:f>
            <x14:dxf>
              <fill>
                <patternFill>
                  <bgColor rgb="FFFFFF00"/>
                </patternFill>
              </fill>
            </x14:dxf>
          </x14:cfRule>
          <x14:cfRule type="cellIs" priority="39" operator="between" id="{A807262F-294A-46A4-A436-6DA4023CEB51}">
            <xm:f>Hoja1!$B$26</xm:f>
            <xm:f>Hoja1!$B$26</xm:f>
            <x14:dxf>
              <fill>
                <patternFill>
                  <bgColor rgb="FFF99107"/>
                </patternFill>
              </fill>
            </x14:dxf>
          </x14:cfRule>
          <x14:cfRule type="cellIs" priority="40" operator="between" id="{1D3AA09A-3FD1-48C8-9189-B77AFD447806}">
            <xm:f>Hoja1!$B$25</xm:f>
            <xm:f>Hoja1!$B$25</xm:f>
            <x14:dxf>
              <fill>
                <patternFill>
                  <bgColor rgb="FFFF0000"/>
                </patternFill>
              </fill>
            </x14:dxf>
          </x14:cfRule>
          <xm:sqref>J8:J13</xm:sqref>
        </x14:conditionalFormatting>
        <x14:conditionalFormatting xmlns:xm="http://schemas.microsoft.com/office/excel/2006/main">
          <x14:cfRule type="cellIs" priority="33" operator="between" id="{9A752D14-EFF1-4377-89C0-60283340C703}">
            <xm:f>Hoja1!$B$28</xm:f>
            <xm:f>Hoja1!$B$28</xm:f>
            <x14:dxf>
              <fill>
                <patternFill>
                  <bgColor rgb="FF92D050"/>
                </patternFill>
              </fill>
            </x14:dxf>
          </x14:cfRule>
          <x14:cfRule type="cellIs" priority="34" operator="between" id="{0B82690A-564A-4B7C-A5E6-3B1F2A8F1A62}">
            <xm:f>Hoja1!$B$27</xm:f>
            <xm:f>Hoja1!$B$27</xm:f>
            <x14:dxf>
              <fill>
                <patternFill>
                  <bgColor rgb="FFFFFF00"/>
                </patternFill>
              </fill>
            </x14:dxf>
          </x14:cfRule>
          <x14:cfRule type="cellIs" priority="35" operator="between" id="{17F4FC49-4A5D-4514-86B2-EC07805A28B3}">
            <xm:f>Hoja1!$B$26</xm:f>
            <xm:f>Hoja1!$B$26</xm:f>
            <x14:dxf>
              <fill>
                <patternFill>
                  <bgColor rgb="FFF99107"/>
                </patternFill>
              </fill>
            </x14:dxf>
          </x14:cfRule>
          <x14:cfRule type="cellIs" priority="36" operator="between" id="{32703693-2DE1-475B-AF8B-49F5A97E98C8}">
            <xm:f>Hoja1!$B$25</xm:f>
            <xm:f>Hoja1!$B$25</xm:f>
            <x14:dxf>
              <fill>
                <patternFill>
                  <bgColor rgb="FFFF0000"/>
                </patternFill>
              </fill>
            </x14:dxf>
          </x14:cfRule>
          <xm:sqref>Q8:Q13</xm:sqref>
        </x14:conditionalFormatting>
        <x14:conditionalFormatting xmlns:xm="http://schemas.microsoft.com/office/excel/2006/main">
          <x14:cfRule type="cellIs" priority="29" operator="between" id="{F3F9EFBF-B669-4745-BD06-1EE325631A13}">
            <xm:f>Hoja1!$B$28</xm:f>
            <xm:f>Hoja1!$B$28</xm:f>
            <x14:dxf>
              <fill>
                <patternFill>
                  <bgColor rgb="FF92D050"/>
                </patternFill>
              </fill>
            </x14:dxf>
          </x14:cfRule>
          <x14:cfRule type="cellIs" priority="30" operator="between" id="{2CB60FBE-D388-457C-AC5C-70CCB5E59E0E}">
            <xm:f>Hoja1!$B$27</xm:f>
            <xm:f>Hoja1!$B$27</xm:f>
            <x14:dxf>
              <fill>
                <patternFill>
                  <bgColor rgb="FFFFFF00"/>
                </patternFill>
              </fill>
            </x14:dxf>
          </x14:cfRule>
          <x14:cfRule type="cellIs" priority="31" operator="between" id="{6DBE8087-FB58-4130-A5AB-752EB152487F}">
            <xm:f>Hoja1!$B$26</xm:f>
            <xm:f>Hoja1!$B$26</xm:f>
            <x14:dxf>
              <fill>
                <patternFill>
                  <bgColor rgb="FFF99107"/>
                </patternFill>
              </fill>
            </x14:dxf>
          </x14:cfRule>
          <x14:cfRule type="cellIs" priority="32" operator="between" id="{8931F16F-DFBF-4514-BAF3-1A3C8363C0BD}">
            <xm:f>Hoja1!$B$25</xm:f>
            <xm:f>Hoja1!$B$25</xm:f>
            <x14:dxf>
              <fill>
                <patternFill>
                  <bgColor rgb="FFFF0000"/>
                </patternFill>
              </fill>
            </x14:dxf>
          </x14:cfRule>
          <xm:sqref>J14:J18</xm:sqref>
        </x14:conditionalFormatting>
        <x14:conditionalFormatting xmlns:xm="http://schemas.microsoft.com/office/excel/2006/main">
          <x14:cfRule type="cellIs" priority="25" operator="between" id="{4781F376-B33E-4EE1-A925-5BC6EEB9FDA3}">
            <xm:f>Hoja1!$B$28</xm:f>
            <xm:f>Hoja1!$B$28</xm:f>
            <x14:dxf>
              <fill>
                <patternFill>
                  <bgColor rgb="FF92D050"/>
                </patternFill>
              </fill>
            </x14:dxf>
          </x14:cfRule>
          <x14:cfRule type="cellIs" priority="26" operator="between" id="{BA40B9C4-62BB-4F7C-834A-310BC0D38B9F}">
            <xm:f>Hoja1!$B$27</xm:f>
            <xm:f>Hoja1!$B$27</xm:f>
            <x14:dxf>
              <fill>
                <patternFill>
                  <bgColor rgb="FFFFFF00"/>
                </patternFill>
              </fill>
            </x14:dxf>
          </x14:cfRule>
          <x14:cfRule type="cellIs" priority="27" operator="between" id="{7F6A67E0-9AC6-412B-96AF-069E6B9DCF5A}">
            <xm:f>Hoja1!$B$26</xm:f>
            <xm:f>Hoja1!$B$26</xm:f>
            <x14:dxf>
              <fill>
                <patternFill>
                  <bgColor rgb="FFF99107"/>
                </patternFill>
              </fill>
            </x14:dxf>
          </x14:cfRule>
          <x14:cfRule type="cellIs" priority="28" operator="between" id="{8BFD736D-519F-4C74-B217-884D0F561E70}">
            <xm:f>Hoja1!$B$25</xm:f>
            <xm:f>Hoja1!$B$25</xm:f>
            <x14:dxf>
              <fill>
                <patternFill>
                  <bgColor rgb="FFFF0000"/>
                </patternFill>
              </fill>
            </x14:dxf>
          </x14:cfRule>
          <xm:sqref>Q14:Q18</xm:sqref>
        </x14:conditionalFormatting>
        <x14:conditionalFormatting xmlns:xm="http://schemas.microsoft.com/office/excel/2006/main">
          <x14:cfRule type="cellIs" priority="21" operator="between" id="{8635F980-E9FB-48C7-9DDC-984E7F4B4583}">
            <xm:f>Hoja1!$B$28</xm:f>
            <xm:f>Hoja1!$B$28</xm:f>
            <x14:dxf>
              <fill>
                <patternFill>
                  <bgColor rgb="FF92D050"/>
                </patternFill>
              </fill>
            </x14:dxf>
          </x14:cfRule>
          <x14:cfRule type="cellIs" priority="22" operator="between" id="{0CD07958-2A17-441D-B7F8-1B2C4081A2BC}">
            <xm:f>Hoja1!$B$27</xm:f>
            <xm:f>Hoja1!$B$27</xm:f>
            <x14:dxf>
              <fill>
                <patternFill>
                  <bgColor rgb="FFFFFF00"/>
                </patternFill>
              </fill>
            </x14:dxf>
          </x14:cfRule>
          <x14:cfRule type="cellIs" priority="23" operator="between" id="{1BA6CA85-3461-48EB-873C-C6D94DB1D49B}">
            <xm:f>Hoja1!$B$26</xm:f>
            <xm:f>Hoja1!$B$26</xm:f>
            <x14:dxf>
              <fill>
                <patternFill>
                  <bgColor rgb="FFF99107"/>
                </patternFill>
              </fill>
            </x14:dxf>
          </x14:cfRule>
          <x14:cfRule type="cellIs" priority="24" operator="between" id="{7FA2CFF4-50DE-43B2-989F-95553B69408A}">
            <xm:f>Hoja1!$B$25</xm:f>
            <xm:f>Hoja1!$B$25</xm:f>
            <x14:dxf>
              <fill>
                <patternFill>
                  <bgColor rgb="FFFF0000"/>
                </patternFill>
              </fill>
            </x14:dxf>
          </x14:cfRule>
          <xm:sqref>J19:J23</xm:sqref>
        </x14:conditionalFormatting>
        <x14:conditionalFormatting xmlns:xm="http://schemas.microsoft.com/office/excel/2006/main">
          <x14:cfRule type="cellIs" priority="17" operator="between" id="{B6B7129E-2A22-435A-AA02-B759B51EE638}">
            <xm:f>Hoja1!$B$28</xm:f>
            <xm:f>Hoja1!$B$28</xm:f>
            <x14:dxf>
              <fill>
                <patternFill>
                  <bgColor rgb="FF92D050"/>
                </patternFill>
              </fill>
            </x14:dxf>
          </x14:cfRule>
          <x14:cfRule type="cellIs" priority="18" operator="between" id="{4AD997A6-2FA2-4C25-89C0-ADDDA7EC3357}">
            <xm:f>Hoja1!$B$27</xm:f>
            <xm:f>Hoja1!$B$27</xm:f>
            <x14:dxf>
              <fill>
                <patternFill>
                  <bgColor rgb="FFFFFF00"/>
                </patternFill>
              </fill>
            </x14:dxf>
          </x14:cfRule>
          <x14:cfRule type="cellIs" priority="19" operator="between" id="{2B6CF58A-85FB-4AD3-A335-2DACA8090A45}">
            <xm:f>Hoja1!$B$26</xm:f>
            <xm:f>Hoja1!$B$26</xm:f>
            <x14:dxf>
              <fill>
                <patternFill>
                  <bgColor rgb="FFF99107"/>
                </patternFill>
              </fill>
            </x14:dxf>
          </x14:cfRule>
          <x14:cfRule type="cellIs" priority="20" operator="between" id="{63A3B99D-B704-4303-A7FB-390CE341EFF4}">
            <xm:f>Hoja1!$B$25</xm:f>
            <xm:f>Hoja1!$B$25</xm:f>
            <x14:dxf>
              <fill>
                <patternFill>
                  <bgColor rgb="FFFF0000"/>
                </patternFill>
              </fill>
            </x14:dxf>
          </x14:cfRule>
          <xm:sqref>Q19:Q23</xm:sqref>
        </x14:conditionalFormatting>
        <x14:conditionalFormatting xmlns:xm="http://schemas.microsoft.com/office/excel/2006/main">
          <x14:cfRule type="cellIs" priority="13" operator="between" id="{879F68CB-4C87-498B-AB26-41D8260498DA}">
            <xm:f>Hoja1!$B$28</xm:f>
            <xm:f>Hoja1!$B$28</xm:f>
            <x14:dxf>
              <fill>
                <patternFill>
                  <bgColor rgb="FF92D050"/>
                </patternFill>
              </fill>
            </x14:dxf>
          </x14:cfRule>
          <x14:cfRule type="cellIs" priority="14" operator="between" id="{B5F4F489-CADF-43BD-92B5-9D21BE6828DB}">
            <xm:f>Hoja1!$B$27</xm:f>
            <xm:f>Hoja1!$B$27</xm:f>
            <x14:dxf>
              <fill>
                <patternFill>
                  <bgColor rgb="FFFFFF00"/>
                </patternFill>
              </fill>
            </x14:dxf>
          </x14:cfRule>
          <x14:cfRule type="cellIs" priority="15" operator="between" id="{3DCE658C-1F9B-428A-BBAF-743CFA2AACE6}">
            <xm:f>Hoja1!$B$26</xm:f>
            <xm:f>Hoja1!$B$26</xm:f>
            <x14:dxf>
              <fill>
                <patternFill>
                  <bgColor rgb="FFF99107"/>
                </patternFill>
              </fill>
            </x14:dxf>
          </x14:cfRule>
          <x14:cfRule type="cellIs" priority="16" operator="between" id="{13385782-75E9-4247-BA49-22D6CA69256E}">
            <xm:f>Hoja1!$B$25</xm:f>
            <xm:f>Hoja1!$B$25</xm:f>
            <x14:dxf>
              <fill>
                <patternFill>
                  <bgColor rgb="FFFF0000"/>
                </patternFill>
              </fill>
            </x14:dxf>
          </x14:cfRule>
          <xm:sqref>J24:J28</xm:sqref>
        </x14:conditionalFormatting>
        <x14:conditionalFormatting xmlns:xm="http://schemas.microsoft.com/office/excel/2006/main">
          <x14:cfRule type="cellIs" priority="9" operator="between" id="{C1C113AC-E61C-498E-93CD-8677F7E3D3E1}">
            <xm:f>Hoja1!$B$28</xm:f>
            <xm:f>Hoja1!$B$28</xm:f>
            <x14:dxf>
              <fill>
                <patternFill>
                  <bgColor rgb="FF92D050"/>
                </patternFill>
              </fill>
            </x14:dxf>
          </x14:cfRule>
          <x14:cfRule type="cellIs" priority="10" operator="between" id="{7A1B192C-4C3D-4FEB-9D16-1568E61277DD}">
            <xm:f>Hoja1!$B$27</xm:f>
            <xm:f>Hoja1!$B$27</xm:f>
            <x14:dxf>
              <fill>
                <patternFill>
                  <bgColor rgb="FFFFFF00"/>
                </patternFill>
              </fill>
            </x14:dxf>
          </x14:cfRule>
          <x14:cfRule type="cellIs" priority="11" operator="between" id="{F9DC6CC7-D7AA-49E8-AB81-9A6AE014B44E}">
            <xm:f>Hoja1!$B$26</xm:f>
            <xm:f>Hoja1!$B$26</xm:f>
            <x14:dxf>
              <fill>
                <patternFill>
                  <bgColor rgb="FFF99107"/>
                </patternFill>
              </fill>
            </x14:dxf>
          </x14:cfRule>
          <x14:cfRule type="cellIs" priority="12" operator="between" id="{A57E677E-E048-4AE8-9C74-5092723274E0}">
            <xm:f>Hoja1!$B$25</xm:f>
            <xm:f>Hoja1!$B$25</xm:f>
            <x14:dxf>
              <fill>
                <patternFill>
                  <bgColor rgb="FFFF0000"/>
                </patternFill>
              </fill>
            </x14:dxf>
          </x14:cfRule>
          <xm:sqref>Q24:Q28</xm:sqref>
        </x14:conditionalFormatting>
        <x14:conditionalFormatting xmlns:xm="http://schemas.microsoft.com/office/excel/2006/main">
          <x14:cfRule type="cellIs" priority="5" operator="between" id="{8C04D82F-2B3A-4F8C-AF65-57D0E694FBA3}">
            <xm:f>Hoja1!$B$28</xm:f>
            <xm:f>Hoja1!$B$28</xm:f>
            <x14:dxf>
              <fill>
                <patternFill>
                  <bgColor rgb="FF92D050"/>
                </patternFill>
              </fill>
            </x14:dxf>
          </x14:cfRule>
          <x14:cfRule type="cellIs" priority="6" operator="between" id="{541E7750-D369-4DBA-8EE6-5FF5A2457CD2}">
            <xm:f>Hoja1!$B$27</xm:f>
            <xm:f>Hoja1!$B$27</xm:f>
            <x14:dxf>
              <fill>
                <patternFill>
                  <bgColor rgb="FFFFFF00"/>
                </patternFill>
              </fill>
            </x14:dxf>
          </x14:cfRule>
          <x14:cfRule type="cellIs" priority="7" operator="between" id="{5FF059CB-77B5-42A1-9BD1-284933C3E132}">
            <xm:f>Hoja1!$B$26</xm:f>
            <xm:f>Hoja1!$B$26</xm:f>
            <x14:dxf>
              <fill>
                <patternFill>
                  <bgColor rgb="FFF99107"/>
                </patternFill>
              </fill>
            </x14:dxf>
          </x14:cfRule>
          <x14:cfRule type="cellIs" priority="8" operator="between" id="{B7719946-36CE-4AF7-A8F1-1A525B9DBC58}">
            <xm:f>Hoja1!$B$25</xm:f>
            <xm:f>Hoja1!$B$25</xm:f>
            <x14:dxf>
              <fill>
                <patternFill>
                  <bgColor rgb="FFFF0000"/>
                </patternFill>
              </fill>
            </x14:dxf>
          </x14:cfRule>
          <xm:sqref>J29:J33</xm:sqref>
        </x14:conditionalFormatting>
        <x14:conditionalFormatting xmlns:xm="http://schemas.microsoft.com/office/excel/2006/main">
          <x14:cfRule type="cellIs" priority="1" operator="between" id="{6B4F997A-FB2A-4D8D-ABF3-4B791EFAD105}">
            <xm:f>Hoja1!$B$28</xm:f>
            <xm:f>Hoja1!$B$28</xm:f>
            <x14:dxf>
              <fill>
                <patternFill>
                  <bgColor rgb="FF92D050"/>
                </patternFill>
              </fill>
            </x14:dxf>
          </x14:cfRule>
          <x14:cfRule type="cellIs" priority="2" operator="between" id="{AB2C44B2-7999-43EE-981D-4A8DB9B80011}">
            <xm:f>Hoja1!$B$27</xm:f>
            <xm:f>Hoja1!$B$27</xm:f>
            <x14:dxf>
              <fill>
                <patternFill>
                  <bgColor rgb="FFFFFF00"/>
                </patternFill>
              </fill>
            </x14:dxf>
          </x14:cfRule>
          <x14:cfRule type="cellIs" priority="3" operator="between" id="{416D7E6C-7EBE-42DA-B01C-692C8F14DE3A}">
            <xm:f>Hoja1!$B$26</xm:f>
            <xm:f>Hoja1!$B$26</xm:f>
            <x14:dxf>
              <fill>
                <patternFill>
                  <bgColor rgb="FFF99107"/>
                </patternFill>
              </fill>
            </x14:dxf>
          </x14:cfRule>
          <x14:cfRule type="cellIs" priority="4" operator="between" id="{C52D1F90-93DC-4895-BDD0-65373B011356}">
            <xm:f>Hoja1!$B$25</xm:f>
            <xm:f>Hoja1!$B$25</xm:f>
            <x14:dxf>
              <fill>
                <patternFill>
                  <bgColor rgb="FFFF0000"/>
                </patternFill>
              </fill>
            </x14:dxf>
          </x14:cfRule>
          <xm:sqref>Q29:Q33</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Hoja1!$D$12:$D$16</xm:f>
          </x14:formula1>
          <xm:sqref>E9:E12 E14:E17 E19:E22 E24:E27 E29:E32</xm:sqref>
        </x14:dataValidation>
        <x14:dataValidation type="list" allowBlank="1" showInputMessage="1" showErrorMessage="1">
          <x14:formula1>
            <xm:f>Hoja1!$B$3:$B$7</xm:f>
          </x14:formula1>
          <xm:sqref>G8:G33</xm:sqref>
        </x14:dataValidation>
        <x14:dataValidation type="list" allowBlank="1" showInputMessage="1" showErrorMessage="1">
          <x14:formula1>
            <xm:f>Hoja1!$D$3:$D$8</xm:f>
          </x14:formula1>
          <xm:sqref>H8:H33 O8:O33</xm:sqref>
        </x14:dataValidation>
        <x14:dataValidation type="list" allowBlank="1" showInputMessage="1" showErrorMessage="1">
          <x14:formula1>
            <xm:f>Hoja1!$B$3:$B$8</xm:f>
          </x14:formula1>
          <xm:sqref>N8:N33</xm:sqref>
        </x14:dataValidation>
        <x14:dataValidation type="list" allowBlank="1" showInputMessage="1" showErrorMessage="1">
          <x14:formula1>
            <xm:f>Hoja1!$D$25:$D$46</xm:f>
          </x14:formula1>
          <xm:sqref>B8:B33</xm:sqref>
        </x14:dataValidation>
        <x14:dataValidation type="list" allowBlank="1" showInputMessage="1" showErrorMessage="1">
          <x14:formula1>
            <xm:f>Hoja1!$B$12:$B$17</xm:f>
          </x14:formula1>
          <xm:sqref>F8:F33</xm:sqref>
        </x14:dataValidation>
        <x14:dataValidation type="list" allowBlank="1" showInputMessage="1" showErrorMessage="1">
          <x14:formula1>
            <xm:f>Hoja1!$B$25:$B$28</xm:f>
          </x14:formula1>
          <xm:sqref>Q8:Q33 J8:J33</xm:sqref>
        </x14:dataValidation>
        <x14:dataValidation type="list" allowBlank="1" showInputMessage="1" showErrorMessage="1">
          <x14:formula1>
            <xm:f>Hoja1!$B$36:$B$38</xm:f>
          </x14:formula1>
          <xm:sqref>R8:R33</xm:sqref>
        </x14:dataValidation>
        <x14:dataValidation type="list" allowBlank="1" showInputMessage="1" showErrorMessage="1">
          <x14:formula1>
            <xm:f>Hoja1!$F$12:$F$13</xm:f>
          </x14:formula1>
          <xm:sqref>Z8:AA33</xm:sqref>
        </x14:dataValidation>
        <x14:dataValidation type="list" allowBlank="1" showInputMessage="1" showErrorMessage="1">
          <x14:formula1>
            <xm:f>Hoja1!$B$21:$B$22</xm:f>
          </x14:formula1>
          <xm:sqref>L8:L33</xm:sqref>
        </x14:dataValidation>
        <x14:dataValidation type="list" allowBlank="1" showInputMessage="1" showErrorMessage="1">
          <x14:formula1>
            <xm:f>Hoja1!$D$12:$D$17</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topLeftCell="A19" zoomScale="85" zoomScaleNormal="85" workbookViewId="0">
      <selection activeCell="R12" sqref="R12"/>
    </sheetView>
  </sheetViews>
  <sheetFormatPr baseColWidth="10" defaultRowHeight="12" x14ac:dyDescent="0.2"/>
  <cols>
    <col min="1" max="1" width="16.5703125" style="30" bestFit="1" customWidth="1"/>
    <col min="2" max="2" width="9.5703125" style="30" customWidth="1"/>
    <col min="3" max="4" width="37.28515625" style="30" customWidth="1"/>
    <col min="5" max="15" width="11.42578125" style="30"/>
    <col min="16" max="16" width="7.42578125" style="30" customWidth="1"/>
    <col min="17" max="16384" width="11.42578125" style="30"/>
  </cols>
  <sheetData>
    <row r="1" spans="1:16" ht="33" customHeight="1" thickBot="1" x14ac:dyDescent="0.25">
      <c r="A1" s="151" t="s">
        <v>182</v>
      </c>
      <c r="B1" s="152"/>
      <c r="C1" s="152"/>
      <c r="D1" s="153"/>
      <c r="E1" s="139" t="s">
        <v>183</v>
      </c>
      <c r="F1" s="140"/>
      <c r="G1" s="140"/>
      <c r="H1" s="140"/>
      <c r="I1" s="140"/>
      <c r="J1" s="140"/>
      <c r="K1" s="140"/>
      <c r="L1" s="140"/>
      <c r="M1" s="140"/>
      <c r="N1" s="140"/>
      <c r="O1" s="140"/>
      <c r="P1" s="141"/>
    </row>
    <row r="2" spans="1:16" ht="11.25" customHeight="1" thickBot="1" x14ac:dyDescent="0.25">
      <c r="A2" s="42" t="s">
        <v>130</v>
      </c>
      <c r="B2" s="148" t="s">
        <v>131</v>
      </c>
      <c r="C2" s="148" t="s">
        <v>132</v>
      </c>
      <c r="D2" s="148" t="s">
        <v>133</v>
      </c>
      <c r="E2" s="142"/>
      <c r="F2" s="143"/>
      <c r="G2" s="143"/>
      <c r="H2" s="143"/>
      <c r="I2" s="143"/>
      <c r="J2" s="143"/>
      <c r="K2" s="143"/>
      <c r="L2" s="143"/>
      <c r="M2" s="143"/>
      <c r="N2" s="143"/>
      <c r="O2" s="143"/>
      <c r="P2" s="144"/>
    </row>
    <row r="3" spans="1:16" ht="28.5" customHeight="1" thickBot="1" x14ac:dyDescent="0.25">
      <c r="A3" s="43" t="s">
        <v>181</v>
      </c>
      <c r="B3" s="150"/>
      <c r="C3" s="150"/>
      <c r="D3" s="150"/>
      <c r="E3" s="31"/>
      <c r="F3" s="31"/>
      <c r="G3" s="31"/>
      <c r="H3" s="31"/>
      <c r="I3" s="31"/>
      <c r="J3" s="31"/>
      <c r="K3" s="31"/>
      <c r="L3" s="31"/>
      <c r="M3" s="31"/>
      <c r="N3" s="31"/>
      <c r="O3" s="31"/>
      <c r="P3" s="31"/>
    </row>
    <row r="4" spans="1:16" s="31" customFormat="1" ht="36" x14ac:dyDescent="0.2">
      <c r="A4" s="149" t="s">
        <v>134</v>
      </c>
      <c r="B4" s="146">
        <v>5</v>
      </c>
      <c r="C4" s="35" t="s">
        <v>135</v>
      </c>
      <c r="D4" s="35" t="s">
        <v>139</v>
      </c>
    </row>
    <row r="5" spans="1:16" s="31" customFormat="1" ht="24" x14ac:dyDescent="0.2">
      <c r="A5" s="149"/>
      <c r="B5" s="146"/>
      <c r="C5" s="35" t="s">
        <v>136</v>
      </c>
      <c r="D5" s="35" t="s">
        <v>140</v>
      </c>
    </row>
    <row r="6" spans="1:16" s="31" customFormat="1" ht="48" x14ac:dyDescent="0.2">
      <c r="A6" s="149"/>
      <c r="B6" s="146"/>
      <c r="C6" s="35" t="s">
        <v>137</v>
      </c>
      <c r="D6" s="35" t="s">
        <v>141</v>
      </c>
    </row>
    <row r="7" spans="1:16" s="31" customFormat="1" ht="60" x14ac:dyDescent="0.2">
      <c r="A7" s="149"/>
      <c r="B7" s="146"/>
      <c r="C7" s="35" t="s">
        <v>138</v>
      </c>
      <c r="D7" s="35" t="s">
        <v>142</v>
      </c>
    </row>
    <row r="8" spans="1:16" s="31" customFormat="1" ht="58.5" customHeight="1" thickBot="1" x14ac:dyDescent="0.25">
      <c r="A8" s="150"/>
      <c r="B8" s="147"/>
      <c r="C8" s="36"/>
      <c r="D8" s="38" t="s">
        <v>143</v>
      </c>
    </row>
    <row r="9" spans="1:16" s="31" customFormat="1" ht="36" customHeight="1" x14ac:dyDescent="0.2">
      <c r="A9" s="149" t="s">
        <v>144</v>
      </c>
      <c r="B9" s="146">
        <v>4</v>
      </c>
      <c r="C9" s="35" t="s">
        <v>145</v>
      </c>
      <c r="D9" s="35" t="s">
        <v>149</v>
      </c>
    </row>
    <row r="10" spans="1:16" s="31" customFormat="1" ht="36" customHeight="1" x14ac:dyDescent="0.2">
      <c r="A10" s="149"/>
      <c r="B10" s="146"/>
      <c r="C10" s="35" t="s">
        <v>146</v>
      </c>
      <c r="D10" s="35" t="s">
        <v>150</v>
      </c>
    </row>
    <row r="11" spans="1:16" s="31" customFormat="1" ht="48" customHeight="1" x14ac:dyDescent="0.2">
      <c r="A11" s="149"/>
      <c r="B11" s="146"/>
      <c r="C11" s="35" t="s">
        <v>147</v>
      </c>
      <c r="D11" s="35" t="s">
        <v>151</v>
      </c>
    </row>
    <row r="12" spans="1:16" s="31" customFormat="1" ht="60" x14ac:dyDescent="0.2">
      <c r="A12" s="149"/>
      <c r="B12" s="146"/>
      <c r="C12" s="35" t="s">
        <v>148</v>
      </c>
      <c r="D12" s="35" t="s">
        <v>152</v>
      </c>
    </row>
    <row r="13" spans="1:16" s="31" customFormat="1" ht="48" x14ac:dyDescent="0.2">
      <c r="A13" s="149"/>
      <c r="B13" s="146"/>
      <c r="C13" s="37"/>
      <c r="D13" s="35" t="s">
        <v>153</v>
      </c>
    </row>
    <row r="14" spans="1:16" s="31" customFormat="1" ht="12.75" thickBot="1" x14ac:dyDescent="0.25">
      <c r="A14" s="149"/>
      <c r="B14" s="146"/>
      <c r="C14" s="37"/>
      <c r="D14" s="37"/>
    </row>
    <row r="15" spans="1:16" s="31" customFormat="1" ht="24" x14ac:dyDescent="0.2">
      <c r="A15" s="148" t="s">
        <v>154</v>
      </c>
      <c r="B15" s="145">
        <v>3</v>
      </c>
      <c r="C15" s="41" t="s">
        <v>155</v>
      </c>
      <c r="D15" s="41" t="s">
        <v>159</v>
      </c>
    </row>
    <row r="16" spans="1:16" s="31" customFormat="1" ht="48" x14ac:dyDescent="0.2">
      <c r="A16" s="149"/>
      <c r="B16" s="146"/>
      <c r="C16" s="35" t="s">
        <v>156</v>
      </c>
      <c r="D16" s="35" t="s">
        <v>160</v>
      </c>
    </row>
    <row r="17" spans="1:4" s="31" customFormat="1" ht="48" x14ac:dyDescent="0.2">
      <c r="A17" s="149"/>
      <c r="B17" s="146"/>
      <c r="C17" s="35" t="s">
        <v>157</v>
      </c>
      <c r="D17" s="35" t="s">
        <v>161</v>
      </c>
    </row>
    <row r="18" spans="1:4" s="31" customFormat="1" ht="60" x14ac:dyDescent="0.2">
      <c r="A18" s="149"/>
      <c r="B18" s="146"/>
      <c r="C18" s="35" t="s">
        <v>158</v>
      </c>
      <c r="D18" s="35" t="s">
        <v>162</v>
      </c>
    </row>
    <row r="19" spans="1:4" s="31" customFormat="1" ht="48" x14ac:dyDescent="0.2">
      <c r="A19" s="149"/>
      <c r="B19" s="146"/>
      <c r="C19" s="37"/>
      <c r="D19" s="35" t="s">
        <v>163</v>
      </c>
    </row>
    <row r="20" spans="1:4" s="31" customFormat="1" ht="24" x14ac:dyDescent="0.2">
      <c r="A20" s="149"/>
      <c r="B20" s="146"/>
      <c r="C20" s="37"/>
      <c r="D20" s="35" t="s">
        <v>164</v>
      </c>
    </row>
    <row r="21" spans="1:4" s="31" customFormat="1" x14ac:dyDescent="0.2">
      <c r="A21" s="149"/>
      <c r="B21" s="146"/>
      <c r="C21" s="37"/>
      <c r="D21" s="37"/>
    </row>
    <row r="22" spans="1:4" s="31" customFormat="1" ht="12.75" thickBot="1" x14ac:dyDescent="0.25">
      <c r="A22" s="150"/>
      <c r="B22" s="147"/>
      <c r="C22" s="36"/>
      <c r="D22" s="36"/>
    </row>
    <row r="23" spans="1:4" s="31" customFormat="1" ht="24" x14ac:dyDescent="0.2">
      <c r="A23" s="148" t="s">
        <v>165</v>
      </c>
      <c r="B23" s="145">
        <v>2</v>
      </c>
      <c r="C23" s="41" t="s">
        <v>166</v>
      </c>
      <c r="D23" s="41" t="s">
        <v>170</v>
      </c>
    </row>
    <row r="24" spans="1:4" s="31" customFormat="1" ht="36" x14ac:dyDescent="0.2">
      <c r="A24" s="149"/>
      <c r="B24" s="146"/>
      <c r="C24" s="35" t="s">
        <v>167</v>
      </c>
      <c r="D24" s="35" t="s">
        <v>171</v>
      </c>
    </row>
    <row r="25" spans="1:4" s="31" customFormat="1" ht="48" x14ac:dyDescent="0.2">
      <c r="A25" s="149"/>
      <c r="B25" s="146"/>
      <c r="C25" s="35" t="s">
        <v>168</v>
      </c>
      <c r="D25" s="35" t="s">
        <v>172</v>
      </c>
    </row>
    <row r="26" spans="1:4" s="31" customFormat="1" ht="60" x14ac:dyDescent="0.2">
      <c r="A26" s="149"/>
      <c r="B26" s="146"/>
      <c r="C26" s="35" t="s">
        <v>169</v>
      </c>
      <c r="D26" s="37"/>
    </row>
    <row r="27" spans="1:4" s="31" customFormat="1" x14ac:dyDescent="0.2">
      <c r="A27" s="149"/>
      <c r="B27" s="146"/>
      <c r="C27" s="37"/>
      <c r="D27" s="37"/>
    </row>
    <row r="28" spans="1:4" s="31" customFormat="1" x14ac:dyDescent="0.2">
      <c r="A28" s="149"/>
      <c r="B28" s="146"/>
      <c r="C28" s="37"/>
      <c r="D28" s="37"/>
    </row>
    <row r="29" spans="1:4" s="31" customFormat="1" ht="12.75" thickBot="1" x14ac:dyDescent="0.25">
      <c r="A29" s="150"/>
      <c r="B29" s="147"/>
      <c r="C29" s="36"/>
      <c r="D29" s="36"/>
    </row>
    <row r="30" spans="1:4" s="31" customFormat="1" ht="24" x14ac:dyDescent="0.2">
      <c r="A30" s="149" t="s">
        <v>173</v>
      </c>
      <c r="B30" s="146">
        <v>1</v>
      </c>
      <c r="C30" s="35" t="s">
        <v>174</v>
      </c>
      <c r="D30" s="39" t="s">
        <v>178</v>
      </c>
    </row>
    <row r="31" spans="1:4" s="31" customFormat="1" ht="36" x14ac:dyDescent="0.2">
      <c r="A31" s="149"/>
      <c r="B31" s="146"/>
      <c r="C31" s="35" t="s">
        <v>175</v>
      </c>
      <c r="D31" s="39" t="s">
        <v>179</v>
      </c>
    </row>
    <row r="32" spans="1:4" s="31" customFormat="1" ht="48" x14ac:dyDescent="0.2">
      <c r="A32" s="149"/>
      <c r="B32" s="146"/>
      <c r="C32" s="35" t="s">
        <v>176</v>
      </c>
      <c r="D32" s="35" t="s">
        <v>180</v>
      </c>
    </row>
    <row r="33" spans="1:4" s="31" customFormat="1" ht="48" x14ac:dyDescent="0.2">
      <c r="A33" s="149"/>
      <c r="B33" s="146"/>
      <c r="C33" s="35" t="s">
        <v>177</v>
      </c>
      <c r="D33" s="39"/>
    </row>
    <row r="34" spans="1:4" s="31" customFormat="1" ht="15.75" customHeight="1" thickBot="1" x14ac:dyDescent="0.25">
      <c r="A34" s="150"/>
      <c r="B34" s="147"/>
      <c r="C34" s="36"/>
      <c r="D34" s="40"/>
    </row>
  </sheetData>
  <sheetProtection algorithmName="SHA-512" hashValue="UubH6qwzn/9VrBsSpvqg1c2K5mpt2opRgNbntJ9wzdn4zaxeFTzoklS7LCKKxBNF8bLAWQERzj08X4FkrX3B9A==" saltValue="iyR19spJcShIFg6UconqrA==" spinCount="100000" sheet="1" objects="1" scenarios="1"/>
  <mergeCells count="15">
    <mergeCell ref="E1:P2"/>
    <mergeCell ref="B23:B29"/>
    <mergeCell ref="A23:A29"/>
    <mergeCell ref="A30:A34"/>
    <mergeCell ref="B30:B34"/>
    <mergeCell ref="A1:D1"/>
    <mergeCell ref="B4:B8"/>
    <mergeCell ref="A4:A8"/>
    <mergeCell ref="B9:B14"/>
    <mergeCell ref="A9:A14"/>
    <mergeCell ref="B15:B22"/>
    <mergeCell ref="A15:A22"/>
    <mergeCell ref="B2:B3"/>
    <mergeCell ref="C2:C3"/>
    <mergeCell ref="D2:D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topLeftCell="A47" zoomScale="90" zoomScaleNormal="90" workbookViewId="0">
      <selection activeCell="C70" sqref="C70"/>
    </sheetView>
  </sheetViews>
  <sheetFormatPr baseColWidth="10" defaultColWidth="11.42578125" defaultRowHeight="12.75" x14ac:dyDescent="0.2"/>
  <cols>
    <col min="1" max="1" width="63" style="26" customWidth="1"/>
    <col min="2" max="2" width="6.42578125" style="26" bestFit="1" customWidth="1"/>
    <col min="3" max="7" width="16" style="26" customWidth="1"/>
    <col min="8" max="16384" width="11.42578125" style="26"/>
  </cols>
  <sheetData>
    <row r="1" spans="1:7" ht="48.75" customHeight="1" thickBot="1" x14ac:dyDescent="0.25">
      <c r="A1" s="154" t="s">
        <v>186</v>
      </c>
      <c r="B1" s="155"/>
      <c r="C1" s="155"/>
      <c r="D1" s="155"/>
      <c r="E1" s="155"/>
      <c r="F1" s="155"/>
      <c r="G1" s="156"/>
    </row>
    <row r="2" spans="1:7" ht="13.5" thickBot="1" x14ac:dyDescent="0.25">
      <c r="A2" s="159" t="s">
        <v>79</v>
      </c>
      <c r="B2" s="160"/>
      <c r="C2" s="160"/>
      <c r="D2" s="160"/>
      <c r="E2" s="160"/>
      <c r="F2" s="160"/>
      <c r="G2" s="161"/>
    </row>
    <row r="3" spans="1:7" ht="18.75" customHeight="1" x14ac:dyDescent="0.2">
      <c r="A3" s="162" t="str">
        <f>+'Mapa de Riesgos'!C8</f>
        <v>Incumplimiento de requisitos mínimos establecidos en la normativa vigente en la elaboración de estudios previos.</v>
      </c>
      <c r="B3" s="163"/>
      <c r="C3" s="44" t="s">
        <v>81</v>
      </c>
      <c r="D3" s="44" t="s">
        <v>82</v>
      </c>
      <c r="E3" s="44" t="s">
        <v>83</v>
      </c>
      <c r="F3" s="44" t="s">
        <v>84</v>
      </c>
      <c r="G3" s="65" t="s">
        <v>85</v>
      </c>
    </row>
    <row r="4" spans="1:7" ht="57" customHeight="1" thickBot="1" x14ac:dyDescent="0.25">
      <c r="A4" s="164"/>
      <c r="B4" s="165"/>
      <c r="C4" s="45" t="str">
        <f>'Mapa de Riesgos'!K8</f>
        <v>Acompañamiento  del Grupo de Gestión Contractual (Asesor Contractual) a las áreas misionales y de apoyo de la Unidad, en la elaboración de Estudios Previos cada vez que se gestiona un contrato y el documento soporte de la labor es el formato de acompañamiento a la elaboración de estudios previos.</v>
      </c>
      <c r="D4" s="45">
        <f>'Mapa de Riesgos'!K9</f>
        <v>0</v>
      </c>
      <c r="E4" s="45">
        <f>'Mapa de Riesgos'!K10</f>
        <v>0</v>
      </c>
      <c r="F4" s="45">
        <f>'Mapa de Riesgos'!K11</f>
        <v>0</v>
      </c>
      <c r="G4" s="66">
        <f>'Mapa de Riesgos'!K13</f>
        <v>0</v>
      </c>
    </row>
    <row r="5" spans="1:7" ht="42.75" customHeight="1" thickBot="1" x14ac:dyDescent="0.25">
      <c r="A5" s="157" t="s">
        <v>122</v>
      </c>
      <c r="B5" s="158"/>
      <c r="C5" s="46" t="str">
        <f>+'Mapa de Riesgos'!L8</f>
        <v>Preventivo</v>
      </c>
      <c r="D5" s="46">
        <f>+'Mapa de Riesgos'!L9</f>
        <v>0</v>
      </c>
      <c r="E5" s="46">
        <f>+'Mapa de Riesgos'!L10</f>
        <v>0</v>
      </c>
      <c r="F5" s="46">
        <f>+'Mapa de Riesgos'!L11</f>
        <v>0</v>
      </c>
      <c r="G5" s="67">
        <f>+'Mapa de Riesgos'!L13</f>
        <v>0</v>
      </c>
    </row>
    <row r="6" spans="1:7" ht="13.5" thickBot="1" x14ac:dyDescent="0.25">
      <c r="A6" s="47" t="s">
        <v>80</v>
      </c>
      <c r="B6" s="48" t="s">
        <v>77</v>
      </c>
      <c r="C6" s="49" t="s">
        <v>76</v>
      </c>
      <c r="D6" s="49" t="s">
        <v>76</v>
      </c>
      <c r="E6" s="49" t="s">
        <v>76</v>
      </c>
      <c r="F6" s="49" t="s">
        <v>76</v>
      </c>
      <c r="G6" s="68" t="s">
        <v>76</v>
      </c>
    </row>
    <row r="7" spans="1:7" ht="25.5" x14ac:dyDescent="0.2">
      <c r="A7" s="50" t="s">
        <v>72</v>
      </c>
      <c r="B7" s="51">
        <v>15</v>
      </c>
      <c r="C7" s="76">
        <v>15</v>
      </c>
      <c r="D7" s="76"/>
      <c r="E7" s="76"/>
      <c r="F7" s="76"/>
      <c r="G7" s="77"/>
    </row>
    <row r="8" spans="1:7" ht="25.5" x14ac:dyDescent="0.2">
      <c r="A8" s="50" t="s">
        <v>69</v>
      </c>
      <c r="B8" s="51">
        <v>5</v>
      </c>
      <c r="C8" s="76">
        <v>5</v>
      </c>
      <c r="D8" s="76"/>
      <c r="E8" s="76"/>
      <c r="F8" s="76"/>
      <c r="G8" s="77"/>
    </row>
    <row r="9" spans="1:7" x14ac:dyDescent="0.2">
      <c r="A9" s="50" t="s">
        <v>70</v>
      </c>
      <c r="B9" s="51">
        <v>15</v>
      </c>
      <c r="C9" s="76">
        <v>0</v>
      </c>
      <c r="D9" s="76"/>
      <c r="E9" s="76"/>
      <c r="F9" s="76"/>
      <c r="G9" s="77"/>
    </row>
    <row r="10" spans="1:7" x14ac:dyDescent="0.2">
      <c r="A10" s="50" t="s">
        <v>71</v>
      </c>
      <c r="B10" s="51">
        <v>10</v>
      </c>
      <c r="C10" s="76">
        <v>10</v>
      </c>
      <c r="D10" s="76"/>
      <c r="E10" s="76"/>
      <c r="F10" s="76"/>
      <c r="G10" s="77"/>
    </row>
    <row r="11" spans="1:7" x14ac:dyDescent="0.2">
      <c r="A11" s="50" t="s">
        <v>73</v>
      </c>
      <c r="B11" s="51">
        <v>15</v>
      </c>
      <c r="C11" s="76">
        <v>15</v>
      </c>
      <c r="D11" s="76"/>
      <c r="E11" s="76"/>
      <c r="F11" s="76"/>
      <c r="G11" s="77"/>
    </row>
    <row r="12" spans="1:7" ht="15.75" customHeight="1" x14ac:dyDescent="0.2">
      <c r="A12" s="50" t="s">
        <v>74</v>
      </c>
      <c r="B12" s="51">
        <v>10</v>
      </c>
      <c r="C12" s="76">
        <v>10</v>
      </c>
      <c r="D12" s="76"/>
      <c r="E12" s="76"/>
      <c r="F12" s="76"/>
      <c r="G12" s="77"/>
    </row>
    <row r="13" spans="1:7" ht="13.5" thickBot="1" x14ac:dyDescent="0.25">
      <c r="A13" s="52" t="s">
        <v>75</v>
      </c>
      <c r="B13" s="53">
        <v>30</v>
      </c>
      <c r="C13" s="78">
        <v>30</v>
      </c>
      <c r="D13" s="78"/>
      <c r="E13" s="78"/>
      <c r="F13" s="78"/>
      <c r="G13" s="79"/>
    </row>
    <row r="14" spans="1:7" ht="13.5" thickBot="1" x14ac:dyDescent="0.25">
      <c r="A14" s="54" t="s">
        <v>78</v>
      </c>
      <c r="B14" s="55">
        <f t="shared" ref="B14:G14" si="0">SUM(B7:B13)</f>
        <v>100</v>
      </c>
      <c r="C14" s="56">
        <f t="shared" si="0"/>
        <v>85</v>
      </c>
      <c r="D14" s="56">
        <f t="shared" si="0"/>
        <v>0</v>
      </c>
      <c r="E14" s="56">
        <f t="shared" si="0"/>
        <v>0</v>
      </c>
      <c r="F14" s="56">
        <f t="shared" si="0"/>
        <v>0</v>
      </c>
      <c r="G14" s="69">
        <f t="shared" si="0"/>
        <v>0</v>
      </c>
    </row>
    <row r="15" spans="1:7" ht="13.5" thickBot="1" x14ac:dyDescent="0.25">
      <c r="A15" s="70"/>
      <c r="B15" s="71"/>
      <c r="C15" s="72"/>
      <c r="D15" s="72"/>
      <c r="E15" s="72"/>
      <c r="F15" s="72"/>
      <c r="G15" s="73"/>
    </row>
    <row r="16" spans="1:7" ht="13.5" thickBot="1" x14ac:dyDescent="0.25">
      <c r="A16" s="159" t="s">
        <v>86</v>
      </c>
      <c r="B16" s="160"/>
      <c r="C16" s="160"/>
      <c r="D16" s="160"/>
      <c r="E16" s="160"/>
      <c r="F16" s="160"/>
      <c r="G16" s="161"/>
    </row>
    <row r="17" spans="1:7" ht="18.75" customHeight="1" x14ac:dyDescent="0.2">
      <c r="A17" s="162" t="str">
        <f>+'Mapa de Riesgos'!C14</f>
        <v>Elaboracion de contratos sin atender los pliegos de condiciones o estudios previos</v>
      </c>
      <c r="B17" s="163"/>
      <c r="C17" s="44" t="s">
        <v>87</v>
      </c>
      <c r="D17" s="44" t="s">
        <v>88</v>
      </c>
      <c r="E17" s="44" t="s">
        <v>90</v>
      </c>
      <c r="F17" s="44" t="s">
        <v>91</v>
      </c>
      <c r="G17" s="65" t="s">
        <v>92</v>
      </c>
    </row>
    <row r="18" spans="1:7" ht="57" customHeight="1" thickBot="1" x14ac:dyDescent="0.25">
      <c r="A18" s="164"/>
      <c r="B18" s="165"/>
      <c r="C18" s="45" t="str">
        <f>'Mapa de Riesgos'!K14</f>
        <v>Revisión de concordancia entre la minuta y estudios previos por parte del funcionario que elaboro el Contrato, cada vez que se gestiona un contrato y el documento soporte de la labor es la minuta del contrato. VoBo.</v>
      </c>
      <c r="D18" s="45" t="str">
        <f>'Mapa de Riesgos'!K15</f>
        <v>Revisión de concordancia entre la minuta y estudios previos por parte de la Coordinadora del Grupo de Gestión Contractual, cada vez que se gestiona un contrato y el documento soporte de la labor es la minuta del contrato. Vo.Bo</v>
      </c>
      <c r="E18" s="45" t="str">
        <f>'Mapa de Riesgos'!K16</f>
        <v>Revisión de concordancia entre la minuta y estudios previos por parte del asesor de Secretaria General, cada vez que se gestiona un contrato y el documento soporte de la labor es la minuta del contrato.VoBo.</v>
      </c>
      <c r="F18" s="45">
        <f>'Mapa de Riesgos'!K17</f>
        <v>0</v>
      </c>
      <c r="G18" s="66">
        <f>'Mapa de Riesgos'!K18</f>
        <v>0</v>
      </c>
    </row>
    <row r="19" spans="1:7" ht="42.75" customHeight="1" thickBot="1" x14ac:dyDescent="0.25">
      <c r="A19" s="157" t="s">
        <v>122</v>
      </c>
      <c r="B19" s="158"/>
      <c r="C19" s="46" t="str">
        <f>+'Mapa de Riesgos'!L14</f>
        <v>Preventivo</v>
      </c>
      <c r="D19" s="46" t="str">
        <f>+'Mapa de Riesgos'!L15</f>
        <v>Preventivo</v>
      </c>
      <c r="E19" s="46" t="str">
        <f>+'Mapa de Riesgos'!L16</f>
        <v>Preventivo</v>
      </c>
      <c r="F19" s="46">
        <f>+'Mapa de Riesgos'!L17</f>
        <v>0</v>
      </c>
      <c r="G19" s="67">
        <f>+'Mapa de Riesgos'!L18</f>
        <v>0</v>
      </c>
    </row>
    <row r="20" spans="1:7" ht="13.5" thickBot="1" x14ac:dyDescent="0.25">
      <c r="A20" s="47" t="s">
        <v>80</v>
      </c>
      <c r="B20" s="48" t="s">
        <v>77</v>
      </c>
      <c r="C20" s="49" t="s">
        <v>76</v>
      </c>
      <c r="D20" s="49" t="s">
        <v>76</v>
      </c>
      <c r="E20" s="49" t="s">
        <v>76</v>
      </c>
      <c r="F20" s="49" t="s">
        <v>76</v>
      </c>
      <c r="G20" s="68" t="s">
        <v>76</v>
      </c>
    </row>
    <row r="21" spans="1:7" ht="25.5" x14ac:dyDescent="0.2">
      <c r="A21" s="57" t="s">
        <v>72</v>
      </c>
      <c r="B21" s="51">
        <v>15</v>
      </c>
      <c r="C21" s="76">
        <v>15</v>
      </c>
      <c r="D21" s="76">
        <v>15</v>
      </c>
      <c r="E21" s="76">
        <v>15</v>
      </c>
      <c r="F21" s="76"/>
      <c r="G21" s="77"/>
    </row>
    <row r="22" spans="1:7" ht="25.5" x14ac:dyDescent="0.2">
      <c r="A22" s="57" t="s">
        <v>69</v>
      </c>
      <c r="B22" s="51">
        <v>5</v>
      </c>
      <c r="C22" s="76">
        <v>5</v>
      </c>
      <c r="D22" s="76">
        <v>5</v>
      </c>
      <c r="E22" s="76">
        <v>5</v>
      </c>
      <c r="F22" s="76"/>
      <c r="G22" s="77"/>
    </row>
    <row r="23" spans="1:7" x14ac:dyDescent="0.2">
      <c r="A23" s="57" t="s">
        <v>70</v>
      </c>
      <c r="B23" s="51">
        <v>15</v>
      </c>
      <c r="C23" s="76">
        <v>0</v>
      </c>
      <c r="D23" s="76">
        <v>0</v>
      </c>
      <c r="E23" s="76">
        <v>0</v>
      </c>
      <c r="F23" s="76"/>
      <c r="G23" s="77"/>
    </row>
    <row r="24" spans="1:7" x14ac:dyDescent="0.2">
      <c r="A24" s="57" t="s">
        <v>71</v>
      </c>
      <c r="B24" s="51">
        <v>10</v>
      </c>
      <c r="C24" s="76">
        <v>10</v>
      </c>
      <c r="D24" s="76">
        <v>10</v>
      </c>
      <c r="E24" s="76">
        <v>10</v>
      </c>
      <c r="F24" s="76"/>
      <c r="G24" s="77"/>
    </row>
    <row r="25" spans="1:7" x14ac:dyDescent="0.2">
      <c r="A25" s="57" t="s">
        <v>73</v>
      </c>
      <c r="B25" s="51">
        <v>15</v>
      </c>
      <c r="C25" s="76">
        <v>15</v>
      </c>
      <c r="D25" s="76">
        <v>15</v>
      </c>
      <c r="E25" s="76">
        <v>15</v>
      </c>
      <c r="F25" s="76"/>
      <c r="G25" s="77"/>
    </row>
    <row r="26" spans="1:7" ht="15.75" customHeight="1" x14ac:dyDescent="0.2">
      <c r="A26" s="50" t="s">
        <v>74</v>
      </c>
      <c r="B26" s="51">
        <v>10</v>
      </c>
      <c r="C26" s="76">
        <v>10</v>
      </c>
      <c r="D26" s="76">
        <v>10</v>
      </c>
      <c r="E26" s="76">
        <v>10</v>
      </c>
      <c r="F26" s="76"/>
      <c r="G26" s="77"/>
    </row>
    <row r="27" spans="1:7" ht="13.5" thickBot="1" x14ac:dyDescent="0.25">
      <c r="A27" s="58" t="s">
        <v>75</v>
      </c>
      <c r="B27" s="53">
        <v>30</v>
      </c>
      <c r="C27" s="78">
        <v>30</v>
      </c>
      <c r="D27" s="78">
        <v>30</v>
      </c>
      <c r="E27" s="78">
        <v>30</v>
      </c>
      <c r="F27" s="78"/>
      <c r="G27" s="79"/>
    </row>
    <row r="28" spans="1:7" ht="13.5" thickBot="1" x14ac:dyDescent="0.25">
      <c r="A28" s="54" t="s">
        <v>78</v>
      </c>
      <c r="B28" s="55">
        <f t="shared" ref="B28:G28" si="1">SUM(B21:B27)</f>
        <v>100</v>
      </c>
      <c r="C28" s="56">
        <f t="shared" si="1"/>
        <v>85</v>
      </c>
      <c r="D28" s="56">
        <f t="shared" si="1"/>
        <v>85</v>
      </c>
      <c r="E28" s="56">
        <f t="shared" si="1"/>
        <v>85</v>
      </c>
      <c r="F28" s="56">
        <f t="shared" si="1"/>
        <v>0</v>
      </c>
      <c r="G28" s="69">
        <f t="shared" si="1"/>
        <v>0</v>
      </c>
    </row>
    <row r="29" spans="1:7" ht="13.5" thickBot="1" x14ac:dyDescent="0.25">
      <c r="A29" s="70"/>
      <c r="B29" s="71"/>
      <c r="C29" s="72"/>
      <c r="D29" s="72"/>
      <c r="E29" s="72"/>
      <c r="F29" s="72"/>
      <c r="G29" s="73"/>
    </row>
    <row r="30" spans="1:7" ht="13.5" thickBot="1" x14ac:dyDescent="0.25">
      <c r="A30" s="159" t="s">
        <v>93</v>
      </c>
      <c r="B30" s="160"/>
      <c r="C30" s="160"/>
      <c r="D30" s="160"/>
      <c r="E30" s="160"/>
      <c r="F30" s="160"/>
      <c r="G30" s="161"/>
    </row>
    <row r="31" spans="1:7" ht="18.75" customHeight="1" x14ac:dyDescent="0.2">
      <c r="A31" s="162" t="str">
        <f>+'Mapa de Riesgos'!C19</f>
        <v>Determinación equívocada de la modalidad de contratación para la adquisición de bienes y/o servicios</v>
      </c>
      <c r="B31" s="163"/>
      <c r="C31" s="44" t="s">
        <v>94</v>
      </c>
      <c r="D31" s="44" t="s">
        <v>95</v>
      </c>
      <c r="E31" s="44" t="s">
        <v>89</v>
      </c>
      <c r="F31" s="44" t="s">
        <v>96</v>
      </c>
      <c r="G31" s="65" t="s">
        <v>97</v>
      </c>
    </row>
    <row r="32" spans="1:7" ht="57" customHeight="1" thickBot="1" x14ac:dyDescent="0.25">
      <c r="A32" s="164"/>
      <c r="B32" s="165"/>
      <c r="C32" s="45" t="str">
        <f>'Mapa de Riesgos'!K19</f>
        <v>Revisión de la modalidad de selección por parte del asesor contractual, cada vez que se gestiona un contrato y el documento soporte de la labor es es el formato de acompañamiento a la elaboración de estudios previos.</v>
      </c>
      <c r="D32" s="45">
        <f>'Mapa de Riesgos'!K20</f>
        <v>0</v>
      </c>
      <c r="E32" s="45">
        <f>'Mapa de Riesgos'!K21</f>
        <v>0</v>
      </c>
      <c r="F32" s="45">
        <f>'Mapa de Riesgos'!K22</f>
        <v>0</v>
      </c>
      <c r="G32" s="66">
        <f>'Mapa de Riesgos'!K23</f>
        <v>0</v>
      </c>
    </row>
    <row r="33" spans="1:7" ht="42.75" customHeight="1" thickBot="1" x14ac:dyDescent="0.25">
      <c r="A33" s="157" t="s">
        <v>122</v>
      </c>
      <c r="B33" s="158"/>
      <c r="C33" s="46" t="str">
        <f>+'Mapa de Riesgos'!L19</f>
        <v>Preventivo</v>
      </c>
      <c r="D33" s="46">
        <f>+'Mapa de Riesgos'!L20</f>
        <v>0</v>
      </c>
      <c r="E33" s="46">
        <f>+'Mapa de Riesgos'!L21</f>
        <v>0</v>
      </c>
      <c r="F33" s="46">
        <f>+'Mapa de Riesgos'!L22</f>
        <v>0</v>
      </c>
      <c r="G33" s="67">
        <f>+'Mapa de Riesgos'!L23</f>
        <v>0</v>
      </c>
    </row>
    <row r="34" spans="1:7" ht="13.5" thickBot="1" x14ac:dyDescent="0.25">
      <c r="A34" s="47" t="s">
        <v>80</v>
      </c>
      <c r="B34" s="48" t="s">
        <v>77</v>
      </c>
      <c r="C34" s="49" t="s">
        <v>76</v>
      </c>
      <c r="D34" s="49" t="s">
        <v>76</v>
      </c>
      <c r="E34" s="49" t="s">
        <v>76</v>
      </c>
      <c r="F34" s="49" t="s">
        <v>76</v>
      </c>
      <c r="G34" s="68" t="s">
        <v>76</v>
      </c>
    </row>
    <row r="35" spans="1:7" ht="25.5" x14ac:dyDescent="0.2">
      <c r="A35" s="57" t="s">
        <v>72</v>
      </c>
      <c r="B35" s="51">
        <v>15</v>
      </c>
      <c r="C35" s="76">
        <v>15</v>
      </c>
      <c r="D35" s="76"/>
      <c r="E35" s="76"/>
      <c r="F35" s="76"/>
      <c r="G35" s="77"/>
    </row>
    <row r="36" spans="1:7" ht="25.5" x14ac:dyDescent="0.2">
      <c r="A36" s="57" t="s">
        <v>69</v>
      </c>
      <c r="B36" s="51">
        <v>5</v>
      </c>
      <c r="C36" s="76">
        <v>5</v>
      </c>
      <c r="D36" s="76"/>
      <c r="E36" s="76"/>
      <c r="F36" s="76"/>
      <c r="G36" s="77"/>
    </row>
    <row r="37" spans="1:7" x14ac:dyDescent="0.2">
      <c r="A37" s="57" t="s">
        <v>70</v>
      </c>
      <c r="B37" s="51">
        <v>15</v>
      </c>
      <c r="C37" s="76">
        <v>0</v>
      </c>
      <c r="D37" s="76"/>
      <c r="E37" s="76"/>
      <c r="F37" s="76"/>
      <c r="G37" s="77"/>
    </row>
    <row r="38" spans="1:7" x14ac:dyDescent="0.2">
      <c r="A38" s="57" t="s">
        <v>71</v>
      </c>
      <c r="B38" s="51">
        <v>10</v>
      </c>
      <c r="C38" s="76">
        <v>10</v>
      </c>
      <c r="D38" s="76"/>
      <c r="E38" s="76"/>
      <c r="F38" s="76"/>
      <c r="G38" s="77"/>
    </row>
    <row r="39" spans="1:7" x14ac:dyDescent="0.2">
      <c r="A39" s="57" t="s">
        <v>73</v>
      </c>
      <c r="B39" s="51">
        <v>15</v>
      </c>
      <c r="C39" s="76">
        <v>15</v>
      </c>
      <c r="D39" s="76"/>
      <c r="E39" s="76"/>
      <c r="F39" s="76"/>
      <c r="G39" s="77"/>
    </row>
    <row r="40" spans="1:7" ht="15.75" customHeight="1" x14ac:dyDescent="0.2">
      <c r="A40" s="50" t="s">
        <v>74</v>
      </c>
      <c r="B40" s="51">
        <v>10</v>
      </c>
      <c r="C40" s="76">
        <v>10</v>
      </c>
      <c r="D40" s="76"/>
      <c r="E40" s="76"/>
      <c r="F40" s="76"/>
      <c r="G40" s="77"/>
    </row>
    <row r="41" spans="1:7" ht="13.5" thickBot="1" x14ac:dyDescent="0.25">
      <c r="A41" s="58" t="s">
        <v>75</v>
      </c>
      <c r="B41" s="53">
        <v>30</v>
      </c>
      <c r="C41" s="78">
        <v>30</v>
      </c>
      <c r="D41" s="78"/>
      <c r="E41" s="78"/>
      <c r="F41" s="78"/>
      <c r="G41" s="79"/>
    </row>
    <row r="42" spans="1:7" ht="13.5" thickBot="1" x14ac:dyDescent="0.25">
      <c r="A42" s="54" t="s">
        <v>78</v>
      </c>
      <c r="B42" s="55">
        <f t="shared" ref="B42:G42" si="2">SUM(B35:B41)</f>
        <v>100</v>
      </c>
      <c r="C42" s="56">
        <f t="shared" si="2"/>
        <v>85</v>
      </c>
      <c r="D42" s="56">
        <f t="shared" si="2"/>
        <v>0</v>
      </c>
      <c r="E42" s="56">
        <f t="shared" si="2"/>
        <v>0</v>
      </c>
      <c r="F42" s="56">
        <f t="shared" si="2"/>
        <v>0</v>
      </c>
      <c r="G42" s="69">
        <f t="shared" si="2"/>
        <v>0</v>
      </c>
    </row>
    <row r="43" spans="1:7" ht="13.5" thickBot="1" x14ac:dyDescent="0.25">
      <c r="A43" s="70"/>
      <c r="B43" s="71"/>
      <c r="C43" s="72"/>
      <c r="D43" s="72"/>
      <c r="E43" s="72"/>
      <c r="F43" s="72"/>
      <c r="G43" s="73"/>
    </row>
    <row r="44" spans="1:7" ht="13.5" thickBot="1" x14ac:dyDescent="0.25">
      <c r="A44" s="159" t="s">
        <v>98</v>
      </c>
      <c r="B44" s="160"/>
      <c r="C44" s="160"/>
      <c r="D44" s="160"/>
      <c r="E44" s="160"/>
      <c r="F44" s="160"/>
      <c r="G44" s="161"/>
    </row>
    <row r="45" spans="1:7" ht="18.75" customHeight="1" x14ac:dyDescent="0.2">
      <c r="A45" s="162" t="str">
        <f>+'Mapa de Riesgos'!C24</f>
        <v>Incumplimiento a requisitos legales para la liquidación de los contratos</v>
      </c>
      <c r="B45" s="163"/>
      <c r="C45" s="44" t="s">
        <v>99</v>
      </c>
      <c r="D45" s="44" t="s">
        <v>100</v>
      </c>
      <c r="E45" s="44" t="s">
        <v>101</v>
      </c>
      <c r="F45" s="44" t="s">
        <v>102</v>
      </c>
      <c r="G45" s="65" t="s">
        <v>103</v>
      </c>
    </row>
    <row r="46" spans="1:7" ht="57" customHeight="1" thickBot="1" x14ac:dyDescent="0.25">
      <c r="A46" s="164"/>
      <c r="B46" s="165"/>
      <c r="C46" s="45" t="str">
        <f>'Mapa de Riesgos'!K24</f>
        <v>Revisión mensual de la base de datos del Grupo de Gestión Contratual para establecer fechas de vencimiento de términos legales para liquidar los contratos de conformidad con la Normativa Vigente,  por parte del lider de seguimiento a las liquidaciones. El documento soporte de la labor es base de datos excel</v>
      </c>
      <c r="D46" s="45" t="str">
        <f>'Mapa de Riesgos'!K25</f>
        <v>Revisión mensual mediante lista de chequeo de los documentos que se requieren para liquidar, por parte de los asesores contractuales designados para dicha labor. El soporte de la actividad son los correos Outlook emitidos por los asesores contractuales con los requerimeintos de documentos faltantes.</v>
      </c>
      <c r="E46" s="45" t="str">
        <f>'Mapa de Riesgos'!K26</f>
        <v>Acompañamiento del Grupo de Gestión Contractual (Asesor Contractual) cada vez que se gestiona una liquidación. El documento soporte es la proyección del acta de liquidación. Vo.Bo</v>
      </c>
      <c r="F46" s="45">
        <f>'Mapa de Riesgos'!K27</f>
        <v>0</v>
      </c>
      <c r="G46" s="66">
        <f>'Mapa de Riesgos'!K28</f>
        <v>0</v>
      </c>
    </row>
    <row r="47" spans="1:7" ht="42.75" customHeight="1" thickBot="1" x14ac:dyDescent="0.25">
      <c r="A47" s="157" t="s">
        <v>122</v>
      </c>
      <c r="B47" s="158"/>
      <c r="C47" s="46" t="str">
        <f>+'Mapa de Riesgos'!L24</f>
        <v>Preventivo</v>
      </c>
      <c r="D47" s="46" t="str">
        <f>+'Mapa de Riesgos'!L25</f>
        <v>Preventivo</v>
      </c>
      <c r="E47" s="46" t="str">
        <f>+'Mapa de Riesgos'!L26</f>
        <v>Preventivo</v>
      </c>
      <c r="F47" s="46">
        <f>+'Mapa de Riesgos'!L27</f>
        <v>0</v>
      </c>
      <c r="G47" s="67">
        <f>+'Mapa de Riesgos'!L28</f>
        <v>0</v>
      </c>
    </row>
    <row r="48" spans="1:7" ht="13.5" thickBot="1" x14ac:dyDescent="0.25">
      <c r="A48" s="47" t="s">
        <v>80</v>
      </c>
      <c r="B48" s="48" t="s">
        <v>77</v>
      </c>
      <c r="C48" s="49" t="s">
        <v>76</v>
      </c>
      <c r="D48" s="49" t="s">
        <v>76</v>
      </c>
      <c r="E48" s="49" t="s">
        <v>76</v>
      </c>
      <c r="F48" s="49" t="s">
        <v>76</v>
      </c>
      <c r="G48" s="68" t="s">
        <v>76</v>
      </c>
    </row>
    <row r="49" spans="1:7" ht="25.5" x14ac:dyDescent="0.2">
      <c r="A49" s="57" t="s">
        <v>72</v>
      </c>
      <c r="B49" s="51">
        <v>15</v>
      </c>
      <c r="C49" s="76">
        <v>15</v>
      </c>
      <c r="D49" s="76">
        <v>15</v>
      </c>
      <c r="E49" s="76">
        <v>15</v>
      </c>
      <c r="F49" s="76"/>
      <c r="G49" s="77"/>
    </row>
    <row r="50" spans="1:7" ht="25.5" x14ac:dyDescent="0.2">
      <c r="A50" s="57" t="s">
        <v>69</v>
      </c>
      <c r="B50" s="51">
        <v>5</v>
      </c>
      <c r="C50" s="76">
        <v>5</v>
      </c>
      <c r="D50" s="76">
        <v>5</v>
      </c>
      <c r="E50" s="76">
        <v>5</v>
      </c>
      <c r="F50" s="76"/>
      <c r="G50" s="77"/>
    </row>
    <row r="51" spans="1:7" x14ac:dyDescent="0.2">
      <c r="A51" s="57" t="s">
        <v>70</v>
      </c>
      <c r="B51" s="51">
        <v>15</v>
      </c>
      <c r="C51" s="76">
        <v>0</v>
      </c>
      <c r="D51" s="76">
        <v>0</v>
      </c>
      <c r="E51" s="76">
        <v>0</v>
      </c>
      <c r="F51" s="76"/>
      <c r="G51" s="77"/>
    </row>
    <row r="52" spans="1:7" x14ac:dyDescent="0.2">
      <c r="A52" s="57" t="s">
        <v>71</v>
      </c>
      <c r="B52" s="51">
        <v>10</v>
      </c>
      <c r="C52" s="76">
        <v>10</v>
      </c>
      <c r="D52" s="76">
        <v>10</v>
      </c>
      <c r="E52" s="76">
        <v>10</v>
      </c>
      <c r="F52" s="76"/>
      <c r="G52" s="77"/>
    </row>
    <row r="53" spans="1:7" x14ac:dyDescent="0.2">
      <c r="A53" s="57" t="s">
        <v>73</v>
      </c>
      <c r="B53" s="51">
        <v>15</v>
      </c>
      <c r="C53" s="76">
        <v>15</v>
      </c>
      <c r="D53" s="76">
        <v>15</v>
      </c>
      <c r="E53" s="76">
        <v>15</v>
      </c>
      <c r="F53" s="76"/>
      <c r="G53" s="77"/>
    </row>
    <row r="54" spans="1:7" ht="15.75" customHeight="1" x14ac:dyDescent="0.2">
      <c r="A54" s="50" t="s">
        <v>74</v>
      </c>
      <c r="B54" s="51">
        <v>10</v>
      </c>
      <c r="C54" s="76">
        <v>10</v>
      </c>
      <c r="D54" s="76">
        <v>10</v>
      </c>
      <c r="E54" s="76">
        <v>10</v>
      </c>
      <c r="F54" s="76"/>
      <c r="G54" s="77"/>
    </row>
    <row r="55" spans="1:7" ht="13.5" thickBot="1" x14ac:dyDescent="0.25">
      <c r="A55" s="58" t="s">
        <v>75</v>
      </c>
      <c r="B55" s="53">
        <v>30</v>
      </c>
      <c r="C55" s="78">
        <v>30</v>
      </c>
      <c r="D55" s="78">
        <v>30</v>
      </c>
      <c r="E55" s="78">
        <v>30</v>
      </c>
      <c r="F55" s="78"/>
      <c r="G55" s="79"/>
    </row>
    <row r="56" spans="1:7" ht="13.5" thickBot="1" x14ac:dyDescent="0.25">
      <c r="A56" s="54" t="s">
        <v>78</v>
      </c>
      <c r="B56" s="55">
        <f t="shared" ref="B56:G56" si="3">SUM(B49:B55)</f>
        <v>100</v>
      </c>
      <c r="C56" s="56">
        <f t="shared" si="3"/>
        <v>85</v>
      </c>
      <c r="D56" s="56">
        <f t="shared" si="3"/>
        <v>85</v>
      </c>
      <c r="E56" s="56">
        <f t="shared" si="3"/>
        <v>85</v>
      </c>
      <c r="F56" s="56">
        <f t="shared" si="3"/>
        <v>0</v>
      </c>
      <c r="G56" s="69">
        <f t="shared" si="3"/>
        <v>0</v>
      </c>
    </row>
    <row r="57" spans="1:7" ht="13.5" thickBot="1" x14ac:dyDescent="0.25">
      <c r="A57" s="70"/>
      <c r="B57" s="71"/>
      <c r="C57" s="72"/>
      <c r="D57" s="72"/>
      <c r="E57" s="72"/>
      <c r="F57" s="72"/>
      <c r="G57" s="73"/>
    </row>
    <row r="58" spans="1:7" ht="13.5" thickBot="1" x14ac:dyDescent="0.25">
      <c r="A58" s="159" t="s">
        <v>104</v>
      </c>
      <c r="B58" s="160"/>
      <c r="C58" s="160"/>
      <c r="D58" s="160"/>
      <c r="E58" s="160"/>
      <c r="F58" s="160"/>
      <c r="G58" s="161"/>
    </row>
    <row r="59" spans="1:7" ht="18.75" customHeight="1" x14ac:dyDescent="0.2">
      <c r="A59" s="162" t="str">
        <f>+'Mapa de Riesgos'!C29</f>
        <v>Designar supervisores que no cuentan con conocimientos suficientes para desempeñar la función</v>
      </c>
      <c r="B59" s="163"/>
      <c r="C59" s="44" t="s">
        <v>105</v>
      </c>
      <c r="D59" s="44" t="s">
        <v>106</v>
      </c>
      <c r="E59" s="44" t="s">
        <v>107</v>
      </c>
      <c r="F59" s="44" t="s">
        <v>108</v>
      </c>
      <c r="G59" s="65" t="s">
        <v>109</v>
      </c>
    </row>
    <row r="60" spans="1:7" ht="57" customHeight="1" thickBot="1" x14ac:dyDescent="0.25">
      <c r="A60" s="164"/>
      <c r="B60" s="165"/>
      <c r="C60" s="45" t="str">
        <f>'Mapa de Riesgos'!K29</f>
        <v>El Ordenador de gasto designa los supervisores de acuerdo con las las condiciones definidas en Manual de contratación y Supervisión,  cada vez que se designa una supervision. El documento soporte de la labor es el memorando de designación suscrito por el Ordenador de Gasto</v>
      </c>
      <c r="D60" s="45">
        <f>'Mapa de Riesgos'!K30</f>
        <v>0</v>
      </c>
      <c r="E60" s="45">
        <f>'Mapa de Riesgos'!K31</f>
        <v>0</v>
      </c>
      <c r="F60" s="45">
        <f>'Mapa de Riesgos'!K32</f>
        <v>0</v>
      </c>
      <c r="G60" s="66">
        <f>'Mapa de Riesgos'!K33</f>
        <v>0</v>
      </c>
    </row>
    <row r="61" spans="1:7" ht="42.75" customHeight="1" thickBot="1" x14ac:dyDescent="0.25">
      <c r="A61" s="157" t="s">
        <v>122</v>
      </c>
      <c r="B61" s="158"/>
      <c r="C61" s="46" t="str">
        <f>+'Mapa de Riesgos'!L29</f>
        <v>Preventivo</v>
      </c>
      <c r="D61" s="46">
        <f>+'Mapa de Riesgos'!L30</f>
        <v>0</v>
      </c>
      <c r="E61" s="46">
        <f>+'Mapa de Riesgos'!L31</f>
        <v>0</v>
      </c>
      <c r="F61" s="46">
        <f>+'Mapa de Riesgos'!L32</f>
        <v>0</v>
      </c>
      <c r="G61" s="67">
        <f>+'Mapa de Riesgos'!L33</f>
        <v>0</v>
      </c>
    </row>
    <row r="62" spans="1:7" ht="13.5" thickBot="1" x14ac:dyDescent="0.25">
      <c r="A62" s="47" t="s">
        <v>80</v>
      </c>
      <c r="B62" s="48" t="s">
        <v>77</v>
      </c>
      <c r="C62" s="49" t="s">
        <v>76</v>
      </c>
      <c r="D62" s="49" t="s">
        <v>76</v>
      </c>
      <c r="E62" s="49" t="s">
        <v>76</v>
      </c>
      <c r="F62" s="49" t="s">
        <v>76</v>
      </c>
      <c r="G62" s="68" t="s">
        <v>76</v>
      </c>
    </row>
    <row r="63" spans="1:7" ht="25.5" x14ac:dyDescent="0.2">
      <c r="A63" s="57" t="s">
        <v>72</v>
      </c>
      <c r="B63" s="51">
        <v>15</v>
      </c>
      <c r="C63" s="76">
        <v>15</v>
      </c>
      <c r="D63" s="76"/>
      <c r="E63" s="76"/>
      <c r="F63" s="76"/>
      <c r="G63" s="77"/>
    </row>
    <row r="64" spans="1:7" ht="25.5" x14ac:dyDescent="0.2">
      <c r="A64" s="57" t="s">
        <v>69</v>
      </c>
      <c r="B64" s="51">
        <v>5</v>
      </c>
      <c r="C64" s="76">
        <v>5</v>
      </c>
      <c r="D64" s="76"/>
      <c r="E64" s="76"/>
      <c r="F64" s="76"/>
      <c r="G64" s="77"/>
    </row>
    <row r="65" spans="1:7" x14ac:dyDescent="0.2">
      <c r="A65" s="57" t="s">
        <v>70</v>
      </c>
      <c r="B65" s="51">
        <v>15</v>
      </c>
      <c r="C65" s="76">
        <v>0</v>
      </c>
      <c r="D65" s="76"/>
      <c r="E65" s="76"/>
      <c r="F65" s="76"/>
      <c r="G65" s="77"/>
    </row>
    <row r="66" spans="1:7" x14ac:dyDescent="0.2">
      <c r="A66" s="57" t="s">
        <v>71</v>
      </c>
      <c r="B66" s="51">
        <v>10</v>
      </c>
      <c r="C66" s="76">
        <v>10</v>
      </c>
      <c r="D66" s="76"/>
      <c r="E66" s="76"/>
      <c r="F66" s="76"/>
      <c r="G66" s="77"/>
    </row>
    <row r="67" spans="1:7" x14ac:dyDescent="0.2">
      <c r="A67" s="57" t="s">
        <v>73</v>
      </c>
      <c r="B67" s="51">
        <v>15</v>
      </c>
      <c r="C67" s="76">
        <v>15</v>
      </c>
      <c r="D67" s="76"/>
      <c r="E67" s="76"/>
      <c r="F67" s="76"/>
      <c r="G67" s="77"/>
    </row>
    <row r="68" spans="1:7" ht="15.75" customHeight="1" x14ac:dyDescent="0.2">
      <c r="A68" s="50" t="s">
        <v>74</v>
      </c>
      <c r="B68" s="51">
        <v>10</v>
      </c>
      <c r="C68" s="76">
        <v>10</v>
      </c>
      <c r="D68" s="76"/>
      <c r="E68" s="76"/>
      <c r="F68" s="76"/>
      <c r="G68" s="77"/>
    </row>
    <row r="69" spans="1:7" ht="13.5" thickBot="1" x14ac:dyDescent="0.25">
      <c r="A69" s="58" t="s">
        <v>75</v>
      </c>
      <c r="B69" s="53">
        <v>30</v>
      </c>
      <c r="C69" s="78">
        <v>30</v>
      </c>
      <c r="D69" s="78"/>
      <c r="E69" s="78"/>
      <c r="F69" s="78"/>
      <c r="G69" s="79"/>
    </row>
    <row r="70" spans="1:7" ht="13.5" thickBot="1" x14ac:dyDescent="0.25">
      <c r="A70" s="54" t="s">
        <v>78</v>
      </c>
      <c r="B70" s="55">
        <f t="shared" ref="B70:G70" si="4">SUM(B63:B69)</f>
        <v>100</v>
      </c>
      <c r="C70" s="74">
        <f t="shared" si="4"/>
        <v>85</v>
      </c>
      <c r="D70" s="74">
        <f t="shared" si="4"/>
        <v>0</v>
      </c>
      <c r="E70" s="74">
        <f t="shared" si="4"/>
        <v>0</v>
      </c>
      <c r="F70" s="74">
        <f t="shared" si="4"/>
        <v>0</v>
      </c>
      <c r="G70" s="75">
        <f t="shared" si="4"/>
        <v>0</v>
      </c>
    </row>
  </sheetData>
  <sheetProtection algorithmName="SHA-512" hashValue="Q8WxQh3gS3Kuhpq0FGgEurqms2ZaZkwVQc13lfd1aWeEcrVahxdxqw4X/wJdJpw5zSwpKmuiz+VsgyPgvW1ksQ==" saltValue="t473fUdfOSHrqaCulqKSqA==" spinCount="100000" sheet="1" objects="1" scenarios="1"/>
  <mergeCells count="16">
    <mergeCell ref="A1:G1"/>
    <mergeCell ref="A61:B61"/>
    <mergeCell ref="A58:G58"/>
    <mergeCell ref="A59:B60"/>
    <mergeCell ref="A47:B47"/>
    <mergeCell ref="A44:G44"/>
    <mergeCell ref="A45:B46"/>
    <mergeCell ref="A33:B33"/>
    <mergeCell ref="A30:G30"/>
    <mergeCell ref="A31:B32"/>
    <mergeCell ref="A19:B19"/>
    <mergeCell ref="A16:G16"/>
    <mergeCell ref="A17:B18"/>
    <mergeCell ref="A5:B5"/>
    <mergeCell ref="A2:G2"/>
    <mergeCell ref="A3: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topLeftCell="A3" workbookViewId="0">
      <selection activeCell="D22" sqref="D22"/>
    </sheetView>
  </sheetViews>
  <sheetFormatPr baseColWidth="10" defaultRowHeight="15" x14ac:dyDescent="0.25"/>
  <cols>
    <col min="2" max="2" width="15.7109375" customWidth="1"/>
    <col min="4" max="4" width="27" customWidth="1"/>
  </cols>
  <sheetData>
    <row r="2" spans="2:6" x14ac:dyDescent="0.25">
      <c r="B2" s="2" t="s">
        <v>5</v>
      </c>
      <c r="C2" s="2"/>
      <c r="D2" s="2" t="s">
        <v>6</v>
      </c>
    </row>
    <row r="3" spans="2:6" x14ac:dyDescent="0.25">
      <c r="B3">
        <v>1</v>
      </c>
      <c r="D3">
        <v>1</v>
      </c>
    </row>
    <row r="4" spans="2:6" x14ac:dyDescent="0.25">
      <c r="B4">
        <v>2</v>
      </c>
      <c r="D4">
        <v>2</v>
      </c>
    </row>
    <row r="5" spans="2:6" x14ac:dyDescent="0.25">
      <c r="B5">
        <v>3</v>
      </c>
      <c r="D5">
        <v>3</v>
      </c>
    </row>
    <row r="6" spans="2:6" x14ac:dyDescent="0.25">
      <c r="B6">
        <v>4</v>
      </c>
      <c r="D6">
        <v>4</v>
      </c>
    </row>
    <row r="7" spans="2:6" x14ac:dyDescent="0.25">
      <c r="B7">
        <v>5</v>
      </c>
      <c r="D7">
        <v>5</v>
      </c>
    </row>
    <row r="8" spans="2:6" x14ac:dyDescent="0.25">
      <c r="B8" s="1" t="s">
        <v>30</v>
      </c>
      <c r="D8" s="1" t="s">
        <v>30</v>
      </c>
    </row>
    <row r="11" spans="2:6" x14ac:dyDescent="0.25">
      <c r="B11" s="2" t="s">
        <v>23</v>
      </c>
      <c r="D11" s="2" t="s">
        <v>31</v>
      </c>
      <c r="F11" t="s">
        <v>118</v>
      </c>
    </row>
    <row r="12" spans="2:6" x14ac:dyDescent="0.25">
      <c r="B12" t="s">
        <v>24</v>
      </c>
      <c r="D12" t="s">
        <v>32</v>
      </c>
      <c r="F12" t="s">
        <v>119</v>
      </c>
    </row>
    <row r="13" spans="2:6" x14ac:dyDescent="0.25">
      <c r="B13" t="s">
        <v>25</v>
      </c>
      <c r="D13" t="s">
        <v>33</v>
      </c>
      <c r="F13" t="s">
        <v>120</v>
      </c>
    </row>
    <row r="14" spans="2:6" x14ac:dyDescent="0.25">
      <c r="B14" t="s">
        <v>26</v>
      </c>
      <c r="D14" t="s">
        <v>34</v>
      </c>
    </row>
    <row r="15" spans="2:6" x14ac:dyDescent="0.25">
      <c r="B15" t="s">
        <v>27</v>
      </c>
      <c r="D15" t="s">
        <v>35</v>
      </c>
    </row>
    <row r="16" spans="2:6" x14ac:dyDescent="0.25">
      <c r="B16" t="s">
        <v>28</v>
      </c>
      <c r="D16" t="s">
        <v>36</v>
      </c>
    </row>
    <row r="17" spans="2:4" x14ac:dyDescent="0.25">
      <c r="B17" t="s">
        <v>29</v>
      </c>
      <c r="D17" t="s">
        <v>124</v>
      </c>
    </row>
    <row r="20" spans="2:4" x14ac:dyDescent="0.25">
      <c r="B20" s="2" t="s">
        <v>121</v>
      </c>
      <c r="C20" s="3" t="s">
        <v>37</v>
      </c>
    </row>
    <row r="21" spans="2:4" x14ac:dyDescent="0.25">
      <c r="B21" t="s">
        <v>10</v>
      </c>
    </row>
    <row r="22" spans="2:4" x14ac:dyDescent="0.25">
      <c r="B22" t="s">
        <v>11</v>
      </c>
    </row>
    <row r="24" spans="2:4" x14ac:dyDescent="0.25">
      <c r="B24" s="2" t="s">
        <v>63</v>
      </c>
      <c r="D24" s="2" t="s">
        <v>39</v>
      </c>
    </row>
    <row r="25" spans="2:4" x14ac:dyDescent="0.25">
      <c r="B25" t="s">
        <v>64</v>
      </c>
      <c r="D25" t="s">
        <v>40</v>
      </c>
    </row>
    <row r="26" spans="2:4" x14ac:dyDescent="0.25">
      <c r="B26" t="s">
        <v>65</v>
      </c>
      <c r="D26" t="s">
        <v>41</v>
      </c>
    </row>
    <row r="27" spans="2:4" x14ac:dyDescent="0.25">
      <c r="B27" t="s">
        <v>66</v>
      </c>
      <c r="D27" t="s">
        <v>42</v>
      </c>
    </row>
    <row r="28" spans="2:4" x14ac:dyDescent="0.25">
      <c r="B28" t="s">
        <v>67</v>
      </c>
      <c r="D28" t="s">
        <v>43</v>
      </c>
    </row>
    <row r="29" spans="2:4" x14ac:dyDescent="0.25">
      <c r="D29" t="s">
        <v>44</v>
      </c>
    </row>
    <row r="30" spans="2:4" x14ac:dyDescent="0.25">
      <c r="D30" t="s">
        <v>45</v>
      </c>
    </row>
    <row r="31" spans="2:4" x14ac:dyDescent="0.25">
      <c r="D31" t="s">
        <v>46</v>
      </c>
    </row>
    <row r="32" spans="2:4" x14ac:dyDescent="0.25">
      <c r="D32" t="s">
        <v>47</v>
      </c>
    </row>
    <row r="33" spans="2:4" x14ac:dyDescent="0.25">
      <c r="D33" t="s">
        <v>48</v>
      </c>
    </row>
    <row r="34" spans="2:4" x14ac:dyDescent="0.25">
      <c r="D34" t="s">
        <v>49</v>
      </c>
    </row>
    <row r="35" spans="2:4" x14ac:dyDescent="0.25">
      <c r="B35" s="2" t="s">
        <v>112</v>
      </c>
      <c r="D35" t="s">
        <v>50</v>
      </c>
    </row>
    <row r="36" spans="2:4" x14ac:dyDescent="0.25">
      <c r="B36" t="s">
        <v>113</v>
      </c>
      <c r="D36" t="s">
        <v>51</v>
      </c>
    </row>
    <row r="37" spans="2:4" x14ac:dyDescent="0.25">
      <c r="B37" t="s">
        <v>114</v>
      </c>
      <c r="D37" t="s">
        <v>52</v>
      </c>
    </row>
    <row r="38" spans="2:4" x14ac:dyDescent="0.25">
      <c r="B38" t="s">
        <v>115</v>
      </c>
      <c r="D38" t="s">
        <v>53</v>
      </c>
    </row>
    <row r="39" spans="2:4" x14ac:dyDescent="0.25">
      <c r="D39" t="s">
        <v>54</v>
      </c>
    </row>
    <row r="40" spans="2:4" x14ac:dyDescent="0.25">
      <c r="D40" t="s">
        <v>55</v>
      </c>
    </row>
    <row r="41" spans="2:4" x14ac:dyDescent="0.25">
      <c r="D41" t="s">
        <v>56</v>
      </c>
    </row>
    <row r="42" spans="2:4" x14ac:dyDescent="0.25">
      <c r="D42" t="s">
        <v>57</v>
      </c>
    </row>
    <row r="43" spans="2:4" x14ac:dyDescent="0.25">
      <c r="D43" t="s">
        <v>58</v>
      </c>
    </row>
    <row r="44" spans="2:4" x14ac:dyDescent="0.25">
      <c r="D44" t="s">
        <v>59</v>
      </c>
    </row>
    <row r="45" spans="2:4" x14ac:dyDescent="0.25">
      <c r="D45" t="s">
        <v>60</v>
      </c>
    </row>
    <row r="46" spans="2:4" x14ac:dyDescent="0.25">
      <c r="D46" t="s">
        <v>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de Riesgos</vt:lpstr>
      <vt:lpstr>Impacto - Probabilidad</vt:lpstr>
      <vt:lpstr>Controles</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2016-05-31T18:39:42Z</cp:lastPrinted>
  <dcterms:created xsi:type="dcterms:W3CDTF">2015-09-15T13:36:01Z</dcterms:created>
  <dcterms:modified xsi:type="dcterms:W3CDTF">2016-07-05T13:40:33Z</dcterms:modified>
</cp:coreProperties>
</file>