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https://unidadvictimas-my.sharepoint.com/personal/diana_castrillon_unidadvictimas_gov_co/Documents/2023/Varios/FORMATOS ACTUALIZADOS/"/>
    </mc:Choice>
  </mc:AlternateContent>
  <xr:revisionPtr revIDLastSave="0" documentId="8_{6B3CF063-3655-45E7-BFBC-5CB0D90CF90C}" xr6:coauthVersionLast="47" xr6:coauthVersionMax="47" xr10:uidLastSave="{00000000-0000-0000-0000-000000000000}"/>
  <bookViews>
    <workbookView xWindow="-120" yWindow="-120" windowWidth="29040" windowHeight="15840" xr2:uid="{00000000-000D-0000-FFFF-FFFF00000000}"/>
  </bookViews>
  <sheets>
    <sheet name="FORMATO V7" sheetId="12" r:id="rId1"/>
    <sheet name="Control de Cambios" sheetId="10" r:id="rId2"/>
    <sheet name="BASES CUENTA" sheetId="7" state="hidden" r:id="rId3"/>
  </sheets>
  <externalReferences>
    <externalReference r:id="rId4"/>
    <externalReference r:id="rId5"/>
  </externalReferences>
  <definedNames>
    <definedName name="_Order1" hidden="1">255</definedName>
    <definedName name="_Order2" hidden="1">255</definedName>
    <definedName name="_xlnm.Print_Area" localSheetId="0">'FORMATO V7'!$B$2:$AU$62</definedName>
    <definedName name="BASE1">#REF!</definedName>
    <definedName name="BASE2">#REF!</definedName>
    <definedName name="CLASIFICACIÓN_DE_LAS_PERSONAS_NATURALES">#REF!</definedName>
    <definedName name="números">[1]Números!$A$2:$B$1001</definedName>
    <definedName name="NumLetras" localSheetId="1">'[2]Formato  Pago  Honorarios'!#REF!</definedName>
    <definedName name="NumLetras">#REF!</definedName>
    <definedName name="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15" i="12" l="1"/>
  <c r="BI24" i="12" l="1"/>
  <c r="BP24" i="12" s="1"/>
  <c r="BW24" i="12" s="1"/>
  <c r="BI25" i="12"/>
  <c r="BI26" i="12"/>
  <c r="BI27" i="12"/>
  <c r="BI28" i="12"/>
  <c r="BI29" i="12"/>
  <c r="BI30" i="12"/>
  <c r="BI31" i="12"/>
  <c r="BI32" i="12"/>
  <c r="BI33" i="12"/>
  <c r="BI34" i="12"/>
  <c r="BI23" i="12"/>
  <c r="BP23" i="12" s="1"/>
  <c r="BW23" i="12" s="1"/>
  <c r="AL20" i="12"/>
  <c r="BV13" i="12"/>
  <c r="AZ24" i="12"/>
  <c r="AZ25" i="12" s="1"/>
  <c r="AZ26" i="12" s="1"/>
  <c r="AZ27" i="12" s="1"/>
  <c r="AZ28" i="12" s="1"/>
  <c r="AZ29" i="12" s="1"/>
  <c r="AZ30" i="12" s="1"/>
  <c r="AZ31" i="12" s="1"/>
  <c r="AZ32" i="12" s="1"/>
  <c r="AZ33" i="12" s="1"/>
  <c r="AZ34" i="12" s="1"/>
  <c r="BP25" i="12" l="1"/>
  <c r="BW25" i="12" s="1"/>
  <c r="BP26" i="12"/>
  <c r="BW26" i="12" s="1"/>
  <c r="CE23" i="12"/>
  <c r="J20" i="12"/>
  <c r="AL18" i="12"/>
  <c r="BI35" i="12"/>
  <c r="BO36" i="12" s="1"/>
  <c r="AD37" i="12"/>
  <c r="BP27" i="12" l="1"/>
  <c r="BW27" i="12" s="1"/>
  <c r="CE26" i="12"/>
  <c r="CE25" i="12"/>
  <c r="CE24" i="12"/>
  <c r="CE27" i="12"/>
  <c r="BI36" i="12"/>
  <c r="CD9" i="12"/>
  <c r="BP28" i="12" l="1"/>
  <c r="BW28" i="12" s="1"/>
  <c r="BP29" i="12" l="1"/>
  <c r="BW29" i="12" s="1"/>
  <c r="CE28" i="12"/>
  <c r="CE29" i="12" l="1"/>
  <c r="BP30" i="12"/>
  <c r="CE30" i="12" s="1"/>
  <c r="BW30" i="12"/>
  <c r="BP31" i="12" l="1"/>
  <c r="CE31" i="12" s="1"/>
  <c r="BW31" i="12" l="1"/>
  <c r="BP32" i="12"/>
  <c r="CE32" i="12" s="1"/>
  <c r="BP33" i="12"/>
  <c r="CE33" i="12" s="1"/>
  <c r="BW32" i="12"/>
  <c r="BP34" i="12" l="1"/>
  <c r="BW34" i="12" s="1"/>
  <c r="BW33" i="12"/>
  <c r="CE34" i="12" l="1"/>
</calcChain>
</file>

<file path=xl/sharedStrings.xml><?xml version="1.0" encoding="utf-8"?>
<sst xmlns="http://schemas.openxmlformats.org/spreadsheetml/2006/main" count="258" uniqueCount="241">
  <si>
    <t>AHORROS</t>
  </si>
  <si>
    <t>NO</t>
  </si>
  <si>
    <t>SI</t>
  </si>
  <si>
    <t>CORRIENTE</t>
  </si>
  <si>
    <t>Versión</t>
  </si>
  <si>
    <t>Código</t>
  </si>
  <si>
    <t>Fecha</t>
  </si>
  <si>
    <t>Pagina</t>
  </si>
  <si>
    <t>ENERO</t>
  </si>
  <si>
    <t>MARZO</t>
  </si>
  <si>
    <t>ABRIL</t>
  </si>
  <si>
    <t>MAYO</t>
  </si>
  <si>
    <t>JUNIO</t>
  </si>
  <si>
    <t>Seleccionar</t>
  </si>
  <si>
    <t>BANCO AGRARIO DE COLOMBIA S.A.</t>
  </si>
  <si>
    <t>BANCO DE BOGOTA S. A.</t>
  </si>
  <si>
    <t>HELM BANK S.A.</t>
  </si>
  <si>
    <t>BANCO POPULAR S. A.</t>
  </si>
  <si>
    <t>BANCO DAVIVIENDA S.A.</t>
  </si>
  <si>
    <t>BANCO COLPATRIA RED MULTIBANCA COLPATRIA S.A.</t>
  </si>
  <si>
    <t>BANCO COMERCIAL AV VILLAS S.A.</t>
  </si>
  <si>
    <t>BANCO GNB SUDAMERIS S A</t>
  </si>
  <si>
    <t>HSBC COLOMBIA S A</t>
  </si>
  <si>
    <t>CITIBANK COLOMBIA</t>
  </si>
  <si>
    <t>BANCO DE OCCIDENTE</t>
  </si>
  <si>
    <t>ITAU CORPBANCA COLOMBIA S A</t>
  </si>
  <si>
    <t>BANCOLOMBIA S.A.</t>
  </si>
  <si>
    <t xml:space="preserve">BANCOOMEVA </t>
  </si>
  <si>
    <t>BANCO PICHINCHA</t>
  </si>
  <si>
    <t>CONFIAR COOPERATIVA FINANCIERA</t>
  </si>
  <si>
    <t>BBVA - BANCO BILBAO VIZCAYA ARGENTARIA COLOMBIA S.A.</t>
  </si>
  <si>
    <t>JURISCOOP  SA   FINANCIERA COMPAÑIA DE FINANCIAMIENTO</t>
  </si>
  <si>
    <t>BANCO CAJA SOCIAL  BCSC  S A</t>
  </si>
  <si>
    <t xml:space="preserve">FEBRERO </t>
  </si>
  <si>
    <t>JULIO</t>
  </si>
  <si>
    <t>AGOSTO</t>
  </si>
  <si>
    <t>SEPTIEMBRE</t>
  </si>
  <si>
    <t>OCTUBRE</t>
  </si>
  <si>
    <t>NOVIEMBRE</t>
  </si>
  <si>
    <t>DICIEMBRE</t>
  </si>
  <si>
    <t>Fecha de Cambio</t>
  </si>
  <si>
    <t>Descripción de la modificación</t>
  </si>
  <si>
    <t>Creaciòn documento para pago de Contratos por concepto de honorarios y/o Prestaciòn de Servicios Personales</t>
  </si>
  <si>
    <t>DIRECCION TERRITORIAL ANTIOQUIA</t>
  </si>
  <si>
    <t>DIRECCION TERRITORIAL ATLANTICO</t>
  </si>
  <si>
    <t>DIRECCION TERRITORIAL CAUCA</t>
  </si>
  <si>
    <t>DIRECCION TERRITORIAL MAGDALENA</t>
  </si>
  <si>
    <t>OFICINA ASESORA DE COMUNICACIONES</t>
  </si>
  <si>
    <t>OFICINA ASESORA DE PLANEACION</t>
  </si>
  <si>
    <t>OFICINA ASESORA JURIDICA</t>
  </si>
  <si>
    <t>OFICINA DE TECNOLOGIAS DE LA INFORMACION</t>
  </si>
  <si>
    <t>DIRECCION DE ASUNTOS ETNICOS</t>
  </si>
  <si>
    <t>DIRECCION DE REGISTRO Y GESTION DE LA INFORMACION</t>
  </si>
  <si>
    <t>SUBDIRECCION DE VALORACION Y REGISTRO</t>
  </si>
  <si>
    <t>SUBDIRECCION RED NACIONAL DE INFORMACION</t>
  </si>
  <si>
    <t>DIRECCION DE REPARACION</t>
  </si>
  <si>
    <t>SUBDIRECCION DE REPARACION COLECTIVA</t>
  </si>
  <si>
    <t>SUBDIRECCION DE REPARACION INDIVIDUAL</t>
  </si>
  <si>
    <t>DIRECCION DE GESTION SOCIAL Y HUMANITARIA</t>
  </si>
  <si>
    <t>SUBDIRECCION DE ASISTENCIA Y ATENCION HUMANITARIA</t>
  </si>
  <si>
    <t>SUBDIRECCION DE PREVENCION Y EMERGENCIAS</t>
  </si>
  <si>
    <t>SUBDIRECCION DE COORDINACION NACION TERRITORIO</t>
  </si>
  <si>
    <t>SUBDIRECCION DE COORDINACION TECNICA DEL SNARIV</t>
  </si>
  <si>
    <t>SUBDIRECCION DE PARTICIPACION</t>
  </si>
  <si>
    <t>DIRECCION TERRITORIAL BOLIVAR</t>
  </si>
  <si>
    <t>DIRECCION TERRITORIAL CAQUETA Y HUILA</t>
  </si>
  <si>
    <t>DIRECCION TERRITORIAL CENTRAL</t>
  </si>
  <si>
    <t>DIRECCION TERRITORIAL CESAR Y GUAJIRA</t>
  </si>
  <si>
    <t>DIRECCION TERRITORIAL CHOCO</t>
  </si>
  <si>
    <t>DIRECCION TERRITORIAL CORDOBA</t>
  </si>
  <si>
    <t>DIRECCION TERRITORIAL EJE CAFETERO</t>
  </si>
  <si>
    <t>DIRECCION TERRITORIAL MAGDALENA MEDIO</t>
  </si>
  <si>
    <t>DIRECCION TERRITORIAL META Y LLANOS ORIENTALES</t>
  </si>
  <si>
    <t>DIRECCION TERRITORIAL NARIÑO</t>
  </si>
  <si>
    <t>DIRECCION TERRITORIAL NORTE DE SANTANDER Y ARAUCA</t>
  </si>
  <si>
    <t>DIRECCION TERRITORIAL PUTUMAYO</t>
  </si>
  <si>
    <t>DIRECCION TERRITORIAL SANTANDER</t>
  </si>
  <si>
    <t>DIRECCION TERRITORIAL SUCRE</t>
  </si>
  <si>
    <t>DIRECCION TERRITORIAL URABA</t>
  </si>
  <si>
    <t>DIRECCION TERRITORIAL VALLE</t>
  </si>
  <si>
    <t>GERMAN RAMIRO NARVÁEZ BURBANO</t>
  </si>
  <si>
    <t xml:space="preserve">BANCO FALABELLA </t>
  </si>
  <si>
    <t>Actualización base de retención, fechas de año, Nombres listado de Directores, Subdirectores, Coordinadores.</t>
  </si>
  <si>
    <r>
      <rPr>
        <b/>
        <sz val="9"/>
        <color rgb="FFFF0000"/>
        <rFont val="Verdana"/>
        <family val="2"/>
      </rPr>
      <t>Nota:</t>
    </r>
    <r>
      <rPr>
        <sz val="9"/>
        <color rgb="FFFF0000"/>
        <rFont val="Verdana"/>
        <family val="2"/>
      </rPr>
      <t xml:space="preserve"> Se debe registrar el control de cambios,pero esta hoja no se publica.</t>
    </r>
  </si>
  <si>
    <t>Actualización en periodo objeto de pago, Suspensiones, Porcentaje avance de ejecución. Recordatorio Ley 1712 de 2014,</t>
  </si>
  <si>
    <t>Nº registro presupuestal</t>
  </si>
  <si>
    <t>750.15.15-19</t>
  </si>
  <si>
    <t>KATERIN ANDREA FUQUEN AYURE</t>
  </si>
  <si>
    <t>PROCESO GESTIÓN FINANCIERA Y CONTABLE</t>
  </si>
  <si>
    <t>PROCEDIMIENTO DE PAGOS</t>
  </si>
  <si>
    <t>Actualización documento, se integra la condición declarante y la cuenta de cobro dentro del mismo formato y se hace el  Recordatorio Decreto 1680 - 17 dic 2020.</t>
  </si>
  <si>
    <t xml:space="preserve">Actualización documento, se integra la condición declarante y la cuenta de cobro dentro del mismo formato y se hace el  Recordatorio Decreto 1778 del 20 de diciembre  2021. Listado Supervisores de Contratos. </t>
  </si>
  <si>
    <t>DARIO EDUARDO MUÑETON ZULUAGA</t>
  </si>
  <si>
    <t>GUILLERMO MARTINEZ DAZA</t>
  </si>
  <si>
    <t>MARIA ELIZABETH APOLINAR JIMENEZ</t>
  </si>
  <si>
    <t>CLELIA ANDREA ANAYA BENAVIDES</t>
  </si>
  <si>
    <t>FERNANDO PUERTO CHAVEZ</t>
  </si>
  <si>
    <t>DIEGO ARTURO GRUESO RAMOS</t>
  </si>
  <si>
    <t>ALEX ALBERTO MORENO PEREZ</t>
  </si>
  <si>
    <t>CLAUDIA PATRICIA VALLEJO AVENDAÑO</t>
  </si>
  <si>
    <t>SANDRA VIVIANA ALFARO YARA</t>
  </si>
  <si>
    <t xml:space="preserve">Modificación del formato, se incluye la firma del Ordenador del Pago teniendo en cuenta la Resolución No. 03875 del 18 de Octubre de 2022. Se actualiza el logo de la entidad, los colores de cada item. </t>
  </si>
  <si>
    <t>FIRMA DEL CONTRATISTA</t>
  </si>
  <si>
    <t>MARIA PATRICIA TOBON YAGARI</t>
  </si>
  <si>
    <t>MARTHA LUCIA MARTINEZ ESCOBAR</t>
  </si>
  <si>
    <t>LADY VANESSA LEMA ALMARIO ( E)</t>
  </si>
  <si>
    <t>YOLANDA GUERRERO ACOSTA</t>
  </si>
  <si>
    <t>GINNA MARIATORRES NIETO</t>
  </si>
  <si>
    <t>SAUL EDUARDO HERNANDEZ GARZON</t>
  </si>
  <si>
    <t>CARLOS ARTURO ORDOÑEZ CASTRO</t>
  </si>
  <si>
    <t>LAURA LILIANA VILLEGAS GUTIERREZ</t>
  </si>
  <si>
    <t>SONIA LUCIA LONDOÑO NIÑO</t>
  </si>
  <si>
    <t>ETNA LUCÍA BALAGUERA RINCÓN</t>
  </si>
  <si>
    <t>DIANA ALEJANDRA IBAÑEZ</t>
  </si>
  <si>
    <t>CARLOS ANDRES SALAZAR FERNANDEZ</t>
  </si>
  <si>
    <t>DIANA CAROLINA GARRIDO LOZANO</t>
  </si>
  <si>
    <t>CLELIA ANDREA ANAYA BENAVIDES ( E)</t>
  </si>
  <si>
    <t>GUSTAVO HERRERA FONSECA ( E)</t>
  </si>
  <si>
    <t>CARLOS MAURICIO LEGUIZAMON MEDINA ( E )</t>
  </si>
  <si>
    <t>MARIA LILIANA GUTIERREZ MEJÍA ( E)</t>
  </si>
  <si>
    <t>JUDITH CECILIA TARAZONA ORDOÑEZ ( E)</t>
  </si>
  <si>
    <t xml:space="preserve">OLGA GIOVANNA GONZALEZ QUINTERO </t>
  </si>
  <si>
    <t xml:space="preserve">JONATHAN FORERO MORA </t>
  </si>
  <si>
    <t>AIDA SOLANO ESPINOSA</t>
  </si>
  <si>
    <t>LUIS JOSÉ AZCÁRATE GARCÍA</t>
  </si>
  <si>
    <t>FERNANDO PUERTO CHAVEZ ( E )</t>
  </si>
  <si>
    <t>DANIEL ALEJANDRO OLAYA CARDONA</t>
  </si>
  <si>
    <t>DIEGO ARTURO GRUESO RAMOS ( E )</t>
  </si>
  <si>
    <t>ALEX ALBERTO MORENO PEREZ ( E )</t>
  </si>
  <si>
    <t>JANETH ANGELICA SOLANO HERNANDEZ</t>
  </si>
  <si>
    <t>LAURA ANDREA ESLAVA PATARROYO</t>
  </si>
  <si>
    <t>RICARDO CASTELLANOS  ESLAVA</t>
  </si>
  <si>
    <t>CARLOS ALBERTO GONZALEZ ROJAS</t>
  </si>
  <si>
    <t>LEIDY ALEJANDRA FORERO QUINTERO</t>
  </si>
  <si>
    <t>YOMARA GOMEZ SANCHEZ ( E )</t>
  </si>
  <si>
    <t>LINDA MARCELA ACOSTA ORTIZ  ( E)</t>
  </si>
  <si>
    <t>YHINA PAOLA LOMBANA LOPEZ</t>
  </si>
  <si>
    <t>MAURICIO PEREZ MENESES ( E)</t>
  </si>
  <si>
    <t>JOSE RICARDO RAMIREZ RAMIREZ ( E )</t>
  </si>
  <si>
    <t>GILBERTO ANTONIO BARROS CELEDON ( E )</t>
  </si>
  <si>
    <t>SANDRA VIVIANA ALFARO YARA ( E )</t>
  </si>
  <si>
    <t>LILIANA PATRICIA BALSEIRO BANQUEZ ( E )</t>
  </si>
  <si>
    <t>OLGA LUCIA ARISTIZABAL ECHEVERRY ( E)</t>
  </si>
  <si>
    <t xml:space="preserve">AMPARO CHICUE CRISTANCHO </t>
  </si>
  <si>
    <t>VICTOR HUGO SANCHEZ LARA ( E )</t>
  </si>
  <si>
    <t>LUISA MARGARITA GIL OLAYA ( E )</t>
  </si>
  <si>
    <t>ALVARO VARGAS SANABRIA ( E)</t>
  </si>
  <si>
    <t>MARY LUZ CABALLERO BOHORQUEZ ( E )</t>
  </si>
  <si>
    <t>CESAR AUGUSTO GARCIA ARDILA ( E)</t>
  </si>
  <si>
    <t>DIRECCION GENERAL</t>
  </si>
  <si>
    <t>GRUPO DE RESPUESTA JUDICIAL</t>
  </si>
  <si>
    <t>GRUPO DE ACTUACIONES ADMINISTRATIVAS Y CONCEPTOS</t>
  </si>
  <si>
    <t>GRUPO DE DEFENSA JUDICIAL - OFICINA ASESORA JURIDICA</t>
  </si>
  <si>
    <t>OFICINA DE CONTROL INTERNO</t>
  </si>
  <si>
    <t>GRUPO DE COOPERACION INTERNACIONAL</t>
  </si>
  <si>
    <t xml:space="preserve">SUBDIRECCION GENERAL </t>
  </si>
  <si>
    <t>GRUPO DE FORTALECIMIENTO ESTRATÉGICO A EMPRENDIMIENTO A VICTIMAS</t>
  </si>
  <si>
    <t xml:space="preserve">GRUPO DE ATENCION A VICTIMAS EN EL EXTERIOR </t>
  </si>
  <si>
    <t>GRUPO PUEBLOS Y COMUNIDADES INDIGENAS</t>
  </si>
  <si>
    <t>GRUPO REPARACION Y ATENCION DE LAS COMUNIDADES NEGRAS, AFROCOLOMBIANAS, RAIZALES Y PALENQUERAS</t>
  </si>
  <si>
    <t xml:space="preserve">FONDO DE REPARACION </t>
  </si>
  <si>
    <t>GRUPO DE RETORNOS Y REUBICACIONES</t>
  </si>
  <si>
    <t>GRUPO DE ENFOQUE PSICOSOCIAL</t>
  </si>
  <si>
    <t xml:space="preserve">DIRECCION DE GESTION INTERINSTITUCIONAL </t>
  </si>
  <si>
    <t>GRUPO DE PROYECTOS TERRITORIALES PARA LA VIDA Y LA RECONCILIACION</t>
  </si>
  <si>
    <t xml:space="preserve">SECRETARIA GENERAL </t>
  </si>
  <si>
    <t>GRUPO DE GESTION ADMINISTRATIVA Y GESTION DOCUMENTAL - SECRETARIA GENERAL</t>
  </si>
  <si>
    <t>GRUPO DE GESTION CONTRACTUAL - SECRETARIA GENERAL</t>
  </si>
  <si>
    <t>GRUPO DE CONTROL INTERNO DISCIPLINARIO - SECRETARIA GENERAL</t>
  </si>
  <si>
    <t>GRUPO DE GESTION FINANCIERA Y CONTABLE - SECRETARIA GENERAL</t>
  </si>
  <si>
    <t>GRUPO DE GESTION DEL TALENTO HUMANO - SECRETARIA GENERAL</t>
  </si>
  <si>
    <t>C.C./ID</t>
  </si>
  <si>
    <t>N° Planilla Seguridad Social y mes</t>
  </si>
  <si>
    <t>Celular /Teléfono/ ext.</t>
  </si>
  <si>
    <t xml:space="preserve">   Nombre completo contratista</t>
  </si>
  <si>
    <t xml:space="preserve">   Correo electrónico contratista</t>
  </si>
  <si>
    <t xml:space="preserve">   Mes o período a pagar</t>
  </si>
  <si>
    <t xml:space="preserve">   Objeto</t>
  </si>
  <si>
    <t xml:space="preserve">    Observaciones y anexos (N° Factura y fecha factura)</t>
  </si>
  <si>
    <t>PARA LOS EFECTOS LEGALES CERTIFICO COMO CONTRATISTA, BAJO LA GRAVEDAD DEL JURAMENTO, QUE:</t>
  </si>
  <si>
    <t>Fecha Inicio</t>
  </si>
  <si>
    <t>Valor Mensual</t>
  </si>
  <si>
    <t>Enero</t>
  </si>
  <si>
    <t>Febrero</t>
  </si>
  <si>
    <t>Marzo</t>
  </si>
  <si>
    <t>Abril</t>
  </si>
  <si>
    <t>Mayo</t>
  </si>
  <si>
    <t>Junio</t>
  </si>
  <si>
    <t>Julio</t>
  </si>
  <si>
    <t>Agosto</t>
  </si>
  <si>
    <t>Septiembre</t>
  </si>
  <si>
    <t>Octubre</t>
  </si>
  <si>
    <t>Noviembre</t>
  </si>
  <si>
    <t>Diciembre</t>
  </si>
  <si>
    <t>Total</t>
  </si>
  <si>
    <t>Dias a pagar</t>
  </si>
  <si>
    <t>Fecha Termina</t>
  </si>
  <si>
    <r>
      <t>Vr Neto Modif (</t>
    </r>
    <r>
      <rPr>
        <sz val="11"/>
        <color rgb="FF00B050"/>
        <rFont val="Calibri"/>
        <family val="2"/>
        <scheme val="minor"/>
      </rPr>
      <t>B</t>
    </r>
    <r>
      <rPr>
        <sz val="11"/>
        <color theme="1"/>
        <rFont val="Calibri"/>
        <family val="2"/>
        <scheme val="minor"/>
      </rPr>
      <t>+</t>
    </r>
    <r>
      <rPr>
        <sz val="11"/>
        <color theme="5" tint="-0.249977111117893"/>
        <rFont val="Calibri"/>
        <family val="2"/>
        <scheme val="minor"/>
      </rPr>
      <t>C</t>
    </r>
    <r>
      <rPr>
        <sz val="11"/>
        <color theme="1"/>
        <rFont val="Calibri"/>
        <family val="2"/>
        <scheme val="minor"/>
      </rPr>
      <t>)</t>
    </r>
  </si>
  <si>
    <t>Valor IVA (5)</t>
  </si>
  <si>
    <t>% IVA</t>
  </si>
  <si>
    <t>Valor antes de IVA (6)</t>
  </si>
  <si>
    <t>NOMBRE(S) COMPLETO(S)</t>
  </si>
  <si>
    <t>REVISADO:</t>
  </si>
  <si>
    <t>ORDENADOR</t>
  </si>
  <si>
    <t>FECHA:</t>
  </si>
  <si>
    <t>RADICA CUENTA:</t>
  </si>
  <si>
    <t>CAUSA DEVOLUCIÓN:</t>
  </si>
  <si>
    <t>OBLIGACIÓN:</t>
  </si>
  <si>
    <t>ORDEN PAGO:</t>
  </si>
  <si>
    <t>MES PAGOS</t>
  </si>
  <si>
    <t>NOTAS O COMENTARIOS</t>
  </si>
  <si>
    <t xml:space="preserve">   Nº contrato – año</t>
  </si>
  <si>
    <t>RECIBIDO G. FINANCIERA Y C. (HORA)</t>
  </si>
  <si>
    <t>FORMATO PARA TRÁMITE DE PAGO DE CONTRATOS POR CONCEPTO DE HONORARIOS Y/O PRESTACIÓN DE SERVICIOS PERSONALES</t>
  </si>
  <si>
    <t>% EJEC</t>
  </si>
  <si>
    <t>1. Cumplí a cabalidad las actividades y obligaciones del contrato indicado.
2. Anexo los soportes del pago de Seguridad Social en Salud y Pensión correspondientes a los ingresos provenientes del contrato objeto del presente pago cumpliendo la normativa vigente.
3. El RUT se encuentra actualizado según mis actividades y en caso de tener beneficios tributarios he presentado los soportes o certificados respectivos.
4. Toda la información aquí suministrada puede ser verificada y se han entregado los informes de actividades o documentos exigidos en el contrato.</t>
  </si>
  <si>
    <t>...Digite como está en el contrato…</t>
  </si>
  <si>
    <t>Registre aquí alguna nota que deba considerar para tener en cuenta como: suspensiones, terminaciones anticipadas, modificaciones para tramitar, cesiones, etc, que le permitan ser ayuda de memoria…</t>
  </si>
  <si>
    <r>
      <rPr>
        <sz val="11"/>
        <color rgb="FF00B050"/>
        <rFont val="Calibri"/>
        <family val="2"/>
        <scheme val="minor"/>
      </rPr>
      <t>B</t>
    </r>
    <r>
      <rPr>
        <sz val="11"/>
        <color theme="1"/>
        <rFont val="Calibri"/>
        <family val="2"/>
        <scheme val="minor"/>
      </rPr>
      <t>. Adiciones al contrato</t>
    </r>
  </si>
  <si>
    <r>
      <rPr>
        <sz val="11"/>
        <color theme="5" tint="-0.249977111117893"/>
        <rFont val="Calibri"/>
        <family val="2"/>
        <scheme val="minor"/>
      </rPr>
      <t>C</t>
    </r>
    <r>
      <rPr>
        <sz val="11"/>
        <color theme="1"/>
        <rFont val="Calibri"/>
        <family val="2"/>
        <scheme val="minor"/>
      </rPr>
      <t>. Reducciones al contrato</t>
    </r>
  </si>
  <si>
    <r>
      <t xml:space="preserve">(= </t>
    </r>
    <r>
      <rPr>
        <b/>
        <sz val="11"/>
        <color rgb="FFFF0000"/>
        <rFont val="Calibri"/>
        <family val="2"/>
        <scheme val="minor"/>
      </rPr>
      <t>D</t>
    </r>
    <r>
      <rPr>
        <b/>
        <sz val="11"/>
        <color theme="1"/>
        <rFont val="Calibri"/>
        <family val="2"/>
        <scheme val="minor"/>
      </rPr>
      <t xml:space="preserve"> - </t>
    </r>
    <r>
      <rPr>
        <b/>
        <sz val="11"/>
        <color rgb="FF00B0F0"/>
        <rFont val="Calibri"/>
        <family val="2"/>
        <scheme val="minor"/>
      </rPr>
      <t xml:space="preserve">F </t>
    </r>
    <r>
      <rPr>
        <b/>
        <sz val="11"/>
        <color theme="1"/>
        <rFont val="Calibri"/>
        <family val="2"/>
        <scheme val="minor"/>
      </rPr>
      <t>)</t>
    </r>
  </si>
  <si>
    <r>
      <t xml:space="preserve">G. </t>
    </r>
    <r>
      <rPr>
        <sz val="11"/>
        <color theme="1"/>
        <rFont val="Calibri"/>
        <family val="2"/>
        <scheme val="minor"/>
      </rPr>
      <t>Saldo de contrato</t>
    </r>
  </si>
  <si>
    <r>
      <rPr>
        <b/>
        <sz val="11"/>
        <color rgb="FF00B0F0"/>
        <rFont val="Calibri"/>
        <family val="2"/>
        <scheme val="minor"/>
      </rPr>
      <t>F</t>
    </r>
    <r>
      <rPr>
        <b/>
        <sz val="11"/>
        <color theme="1"/>
        <rFont val="Calibri"/>
        <family val="2"/>
        <scheme val="minor"/>
      </rPr>
      <t xml:space="preserve">. </t>
    </r>
    <r>
      <rPr>
        <sz val="11"/>
        <color theme="1"/>
        <rFont val="Calibri"/>
        <family val="2"/>
        <scheme val="minor"/>
      </rPr>
      <t>Pagos Acumulados</t>
    </r>
  </si>
  <si>
    <r>
      <t xml:space="preserve">E. </t>
    </r>
    <r>
      <rPr>
        <sz val="11"/>
        <color theme="1"/>
        <rFont val="Calibri"/>
        <family val="2"/>
        <scheme val="minor"/>
      </rPr>
      <t>Valor a pagar c/mes</t>
    </r>
  </si>
  <si>
    <t>D. Valor Actual del Contrato</t>
  </si>
  <si>
    <t>F. Valor Pagado Acumulado</t>
  </si>
  <si>
    <t>G. Saldo Actual (=D-F)</t>
  </si>
  <si>
    <t>E. Valor a pagar del período o mes</t>
  </si>
  <si>
    <t>Contractual</t>
  </si>
  <si>
    <r>
      <t>ÁREA CON AYUDA PARA CONTROL DEL CONTRATO (</t>
    </r>
    <r>
      <rPr>
        <b/>
        <sz val="14"/>
        <color rgb="FFFF0000"/>
        <rFont val="Bahnschrift"/>
        <family val="2"/>
      </rPr>
      <t>NO IMPRIMIR</t>
    </r>
    <r>
      <rPr>
        <b/>
        <sz val="14"/>
        <color theme="9" tint="-0.249977111117893"/>
        <rFont val="Bahnschrift"/>
        <family val="2"/>
      </rPr>
      <t>)</t>
    </r>
  </si>
  <si>
    <t>Dif</t>
  </si>
  <si>
    <t>A. Valor Total Inicial</t>
  </si>
  <si>
    <t>Ciudad ejecución</t>
  </si>
  <si>
    <t>CARGO(S) SUPERVISOR(ES)</t>
  </si>
  <si>
    <t xml:space="preserve">&gt;&gt;Borre este Ejemplo: Factura 099XFG 29-feb-2023. Registre lo que considere debe comentar o aclarar y los anexos que remite (o deje en blanco)&lt;&lt;   </t>
  </si>
  <si>
    <t>NOMBRE(S) COMPLETO(S) SUPERVISOR(ES) y FIRMA(S)</t>
  </si>
  <si>
    <t>INFORMACIÓN G. FINANCIERA Y C.</t>
  </si>
  <si>
    <r>
      <t xml:space="preserve">En mi calidad de Supervisor del contrato de prestación de servicios personales aqui relacionado, CERTIFICO:
1. Que el Contratista cumplió a cabalidad las obligaciones contractuales pactadas.
2. Desarrolló las actividades dentro del período de cobro.
3. He verificado el pago de los aportes obligatorios al Sistema General de Seguridad Social realizados por el Contratista según la planilla relacionada de conformidad con las normas vigentes. 
</t>
    </r>
    <r>
      <rPr>
        <b/>
        <sz val="11"/>
        <color theme="1"/>
        <rFont val="Calibri"/>
        <family val="2"/>
        <scheme val="minor"/>
      </rPr>
      <t>NOTA</t>
    </r>
    <r>
      <rPr>
        <sz val="11"/>
        <color theme="1"/>
        <rFont val="Calibri"/>
        <family val="2"/>
        <scheme val="minor"/>
      </rPr>
      <t>: REQUIERE FIRMA DE ORDENADOR DEL PAGO PARA EL FONDO DE REPARACIÓN DE VÍCTIMAS - FRV DE ACUERDO CON LA RESOLUCIÓN  No. 03875 DE 18 DE OCTUBRE DE 2022.</t>
    </r>
  </si>
  <si>
    <r>
      <rPr>
        <sz val="11"/>
        <color rgb="FFFF0000"/>
        <rFont val="Calibri"/>
        <family val="2"/>
        <scheme val="minor"/>
      </rPr>
      <t>D</t>
    </r>
    <r>
      <rPr>
        <sz val="11"/>
        <color theme="1"/>
        <rFont val="Calibri"/>
        <family val="2"/>
        <scheme val="minor"/>
      </rPr>
      <t>. Valor Tot Actual (A+</t>
    </r>
    <r>
      <rPr>
        <sz val="11"/>
        <color rgb="FF00B050"/>
        <rFont val="Calibri"/>
        <family val="2"/>
        <scheme val="minor"/>
      </rPr>
      <t>B</t>
    </r>
    <r>
      <rPr>
        <sz val="11"/>
        <color theme="1"/>
        <rFont val="Calibri"/>
        <family val="2"/>
        <scheme val="minor"/>
      </rPr>
      <t>+</t>
    </r>
    <r>
      <rPr>
        <sz val="11"/>
        <color theme="5" tint="-0.249977111117893"/>
        <rFont val="Calibri"/>
        <family val="2"/>
        <scheme val="minor"/>
      </rPr>
      <t>C</t>
    </r>
    <r>
      <rPr>
        <sz val="11"/>
        <color theme="1"/>
        <rFont val="Calibri"/>
        <family val="2"/>
        <scheme val="minor"/>
      </rPr>
      <t>)</t>
    </r>
  </si>
  <si>
    <t>Modificación del formato,  presentación y se eliminan campos, se reorganiza estructura y se formulan validaciones de error e información incorrecta, finalmente actualización del título</t>
  </si>
  <si>
    <t>Contraseña: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</si>
</sst>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4" formatCode="_-&quot;$&quot;\ * #,##0.00_-;\-&quot;$&quot;\ * #,##0.00_-;_-&quot;$&quot;\ * &quot;-&quot;??_-;_-@_-"/>
    <numFmt numFmtId="164" formatCode="General_)"/>
    <numFmt numFmtId="165" formatCode="&quot;$&quot;\ #,##0"/>
    <numFmt numFmtId="166" formatCode="d/mm/yyyy;@"/>
    <numFmt numFmtId="167" formatCode="#,##0.00_ ;[Red]\-#,##0.00\ "/>
    <numFmt numFmtId="168" formatCode="dd\-mmm\-yyyy"/>
    <numFmt numFmtId="169" formatCode="#,##0_ ;[Red]\-#,##0\ "/>
    <numFmt numFmtId="170" formatCode="0.0%"/>
  </numFmts>
  <fonts count="40" x14ac:knownFonts="1">
    <font>
      <sz val="11"/>
      <color theme="1"/>
      <name val="Calibri"/>
      <family val="2"/>
      <scheme val="minor"/>
    </font>
    <font>
      <sz val="11"/>
      <color theme="1"/>
      <name val="Calibri"/>
      <family val="2"/>
      <scheme val="minor"/>
    </font>
    <font>
      <sz val="12"/>
      <name val="Helv"/>
    </font>
    <font>
      <sz val="8"/>
      <color theme="1"/>
      <name val="Calibri"/>
      <family val="2"/>
      <scheme val="minor"/>
    </font>
    <font>
      <sz val="9"/>
      <color theme="1"/>
      <name val="Verdana"/>
      <family val="2"/>
    </font>
    <font>
      <sz val="9"/>
      <color rgb="FFFF0000"/>
      <name val="Verdana"/>
      <family val="2"/>
    </font>
    <font>
      <b/>
      <sz val="9"/>
      <color rgb="FFFF0000"/>
      <name val="Verdana"/>
      <family val="2"/>
    </font>
    <font>
      <sz val="12"/>
      <color theme="1"/>
      <name val="Calibri"/>
      <family val="2"/>
      <scheme val="minor"/>
    </font>
    <font>
      <sz val="12"/>
      <name val="Calibri"/>
      <family val="2"/>
      <scheme val="minor"/>
    </font>
    <font>
      <b/>
      <sz val="12"/>
      <name val="Calibri"/>
      <family val="2"/>
      <scheme val="minor"/>
    </font>
    <font>
      <sz val="11"/>
      <name val="Calibri"/>
      <family val="2"/>
      <scheme val="minor"/>
    </font>
    <font>
      <sz val="10"/>
      <name val="Calibri"/>
      <family val="2"/>
      <scheme val="minor"/>
    </font>
    <font>
      <sz val="10"/>
      <color theme="1"/>
      <name val="Calibri"/>
      <family val="2"/>
      <scheme val="minor"/>
    </font>
    <font>
      <b/>
      <sz val="9"/>
      <color theme="1"/>
      <name val="Verdana"/>
      <family val="2"/>
    </font>
    <font>
      <sz val="9"/>
      <name val="Arial Narrow"/>
      <family val="2"/>
    </font>
    <font>
      <sz val="9"/>
      <color theme="1"/>
      <name val="Arial Narrow"/>
      <family val="2"/>
    </font>
    <font>
      <sz val="9"/>
      <color rgb="FF7030A0"/>
      <name val="Arial Narrow"/>
      <family val="2"/>
    </font>
    <font>
      <sz val="9"/>
      <color rgb="FF000000"/>
      <name val="Arial Narrow"/>
      <family val="2"/>
    </font>
    <font>
      <b/>
      <i/>
      <sz val="9"/>
      <name val="Arial Narrow"/>
      <family val="2"/>
    </font>
    <font>
      <b/>
      <sz val="10"/>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2"/>
      <color theme="1"/>
      <name val="Bahnschrift"/>
      <family val="2"/>
    </font>
    <font>
      <b/>
      <sz val="14"/>
      <color theme="9" tint="-0.249977111117893"/>
      <name val="Bahnschrift"/>
      <family val="2"/>
    </font>
    <font>
      <sz val="8"/>
      <name val="Calibri"/>
      <family val="2"/>
      <scheme val="minor"/>
    </font>
    <font>
      <sz val="13"/>
      <color theme="1"/>
      <name val="Times New Roman"/>
      <family val="1"/>
    </font>
    <font>
      <sz val="11"/>
      <color theme="5" tint="-0.249977111117893"/>
      <name val="Calibri"/>
      <family val="2"/>
      <scheme val="minor"/>
    </font>
    <font>
      <sz val="11"/>
      <color rgb="FF00B050"/>
      <name val="Calibri"/>
      <family val="2"/>
      <scheme val="minor"/>
    </font>
    <font>
      <i/>
      <sz val="12"/>
      <name val="Calibri"/>
      <family val="2"/>
      <scheme val="minor"/>
    </font>
    <font>
      <sz val="11"/>
      <color theme="1"/>
      <name val="Verdana"/>
      <family val="2"/>
    </font>
    <font>
      <sz val="16"/>
      <color theme="1"/>
      <name val="Verdana"/>
      <family val="2"/>
    </font>
    <font>
      <sz val="14"/>
      <color theme="1"/>
      <name val="Verdana"/>
      <family val="2"/>
    </font>
    <font>
      <b/>
      <sz val="16"/>
      <color theme="1"/>
      <name val="Verdana"/>
      <family val="2"/>
    </font>
    <font>
      <sz val="15"/>
      <color theme="1"/>
      <name val="Verdana"/>
      <family val="2"/>
    </font>
    <font>
      <b/>
      <sz val="14"/>
      <color rgb="FFFF0000"/>
      <name val="Bahnschrift"/>
      <family val="2"/>
    </font>
    <font>
      <b/>
      <sz val="11"/>
      <color rgb="FF00B0F0"/>
      <name val="Calibri"/>
      <family val="2"/>
      <scheme val="minor"/>
    </font>
    <font>
      <b/>
      <sz val="11"/>
      <color rgb="FFFF0000"/>
      <name val="Calibri"/>
      <family val="2"/>
      <scheme val="minor"/>
    </font>
    <font>
      <sz val="12"/>
      <color theme="8" tint="-0.249977111117893"/>
      <name val="Calibri"/>
      <family val="2"/>
      <scheme val="minor"/>
    </font>
    <font>
      <sz val="11"/>
      <color theme="4" tint="-0.249977111117893"/>
      <name val="Verdana"/>
      <family val="2"/>
    </font>
  </fonts>
  <fills count="18">
    <fill>
      <patternFill patternType="none"/>
    </fill>
    <fill>
      <patternFill patternType="gray125"/>
    </fill>
    <fill>
      <patternFill patternType="solid">
        <fgColor theme="9" tint="0.39997558519241921"/>
        <bgColor indexed="64"/>
      </patternFill>
    </fill>
    <fill>
      <patternFill patternType="solid">
        <fgColor rgb="FF5898E6"/>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B6F0C8"/>
        <bgColor indexed="64"/>
      </patternFill>
    </fill>
    <fill>
      <patternFill patternType="solid">
        <fgColor rgb="FFD9E2C4"/>
        <bgColor indexed="64"/>
      </patternFill>
    </fill>
    <fill>
      <patternFill patternType="solid">
        <fgColor theme="0" tint="-0.249977111117893"/>
        <bgColor indexed="64"/>
      </patternFill>
    </fill>
    <fill>
      <patternFill patternType="solid">
        <fgColor rgb="FF4E93D2"/>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s>
  <borders count="5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right/>
      <top style="hair">
        <color indexed="64"/>
      </top>
      <bottom/>
      <diagonal/>
    </border>
    <border>
      <left/>
      <right/>
      <top/>
      <bottom style="hair">
        <color indexed="64"/>
      </bottom>
      <diagonal/>
    </border>
    <border>
      <left/>
      <right/>
      <top/>
      <bottom style="dotted">
        <color theme="2" tint="-0.499984740745262"/>
      </bottom>
      <diagonal/>
    </border>
    <border>
      <left style="dotted">
        <color theme="2" tint="-0.499984740745262"/>
      </left>
      <right/>
      <top style="dotted">
        <color theme="2" tint="-0.499984740745262"/>
      </top>
      <bottom/>
      <diagonal/>
    </border>
    <border>
      <left/>
      <right/>
      <top style="dotted">
        <color theme="2" tint="-0.499984740745262"/>
      </top>
      <bottom/>
      <diagonal/>
    </border>
    <border>
      <left/>
      <right style="dotted">
        <color theme="2" tint="-0.499984740745262"/>
      </right>
      <top style="dotted">
        <color theme="2" tint="-0.499984740745262"/>
      </top>
      <bottom/>
      <diagonal/>
    </border>
    <border>
      <left style="dotted">
        <color theme="2" tint="-0.499984740745262"/>
      </left>
      <right/>
      <top/>
      <bottom/>
      <diagonal/>
    </border>
    <border>
      <left/>
      <right style="dotted">
        <color theme="2" tint="-0.499984740745262"/>
      </right>
      <top/>
      <bottom/>
      <diagonal/>
    </border>
    <border>
      <left style="dotted">
        <color theme="2" tint="-0.499984740745262"/>
      </left>
      <right/>
      <top/>
      <bottom style="dotted">
        <color theme="2" tint="-0.499984740745262"/>
      </bottom>
      <diagonal/>
    </border>
    <border>
      <left/>
      <right style="dotted">
        <color theme="2" tint="-0.499984740745262"/>
      </right>
      <top/>
      <bottom style="dotted">
        <color theme="2" tint="-0.499984740745262"/>
      </bottom>
      <diagonal/>
    </border>
    <border>
      <left/>
      <right/>
      <top style="dotted">
        <color theme="2" tint="-0.499984740745262"/>
      </top>
      <bottom style="dotted">
        <color theme="2" tint="-0.499984740745262"/>
      </bottom>
      <diagonal/>
    </border>
    <border>
      <left/>
      <right style="dotted">
        <color indexed="64"/>
      </right>
      <top/>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hair">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bottom/>
      <diagonal/>
    </border>
    <border>
      <left style="thin">
        <color auto="1"/>
      </left>
      <right style="double">
        <color auto="1"/>
      </right>
      <top style="thin">
        <color auto="1"/>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style="hair">
        <color indexed="64"/>
      </top>
      <bottom/>
      <diagonal/>
    </border>
    <border>
      <left/>
      <right style="double">
        <color auto="1"/>
      </right>
      <top style="hair">
        <color indexed="64"/>
      </top>
      <bottom/>
      <diagonal/>
    </border>
    <border>
      <left/>
      <right style="double">
        <color auto="1"/>
      </right>
      <top/>
      <bottom style="dotted">
        <color indexed="64"/>
      </bottom>
      <diagonal/>
    </border>
    <border>
      <left style="double">
        <color auto="1"/>
      </left>
      <right/>
      <top style="dotted">
        <color indexed="64"/>
      </top>
      <bottom/>
      <diagonal/>
    </border>
    <border>
      <left style="double">
        <color auto="1"/>
      </left>
      <right/>
      <top style="dotted">
        <color theme="2" tint="-0.499984740745262"/>
      </top>
      <bottom/>
      <diagonal/>
    </border>
    <border>
      <left style="double">
        <color auto="1"/>
      </left>
      <right/>
      <top/>
      <bottom style="dotted">
        <color theme="2" tint="-0.499984740745262"/>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xf numFmtId="44" fontId="1" fillId="0" borderId="0" applyFont="0" applyFill="0" applyBorder="0" applyAlignment="0" applyProtection="0"/>
    <xf numFmtId="164" fontId="2" fillId="0" borderId="0"/>
    <xf numFmtId="0" fontId="3" fillId="0" borderId="0"/>
  </cellStyleXfs>
  <cellXfs count="213">
    <xf numFmtId="0" fontId="0" fillId="0" borderId="0" xfId="0"/>
    <xf numFmtId="0" fontId="0" fillId="2" borderId="12" xfId="0" applyFill="1" applyBorder="1"/>
    <xf numFmtId="0" fontId="0" fillId="2" borderId="13" xfId="0" applyFill="1" applyBorder="1"/>
    <xf numFmtId="0" fontId="0" fillId="2" borderId="14" xfId="0" applyFill="1" applyBorder="1"/>
    <xf numFmtId="0" fontId="0" fillId="3" borderId="12" xfId="0" applyFill="1" applyBorder="1"/>
    <xf numFmtId="0" fontId="0" fillId="3" borderId="13" xfId="0" applyFill="1" applyBorder="1"/>
    <xf numFmtId="0" fontId="0" fillId="3" borderId="14" xfId="0" applyFill="1" applyBorder="1"/>
    <xf numFmtId="0" fontId="0" fillId="4" borderId="6" xfId="0" applyFill="1" applyBorder="1" applyAlignment="1">
      <alignment wrapText="1"/>
    </xf>
    <xf numFmtId="0" fontId="0" fillId="4" borderId="7" xfId="0" applyFill="1" applyBorder="1" applyAlignment="1">
      <alignment wrapText="1"/>
    </xf>
    <xf numFmtId="0" fontId="0" fillId="4" borderId="8" xfId="0" applyFill="1" applyBorder="1" applyAlignment="1">
      <alignment wrapText="1"/>
    </xf>
    <xf numFmtId="0" fontId="0" fillId="5" borderId="12" xfId="0" applyFill="1" applyBorder="1"/>
    <xf numFmtId="0" fontId="0" fillId="5" borderId="13" xfId="0" applyFill="1" applyBorder="1"/>
    <xf numFmtId="0" fontId="0" fillId="5" borderId="14" xfId="0" applyFill="1" applyBorder="1"/>
    <xf numFmtId="0" fontId="0" fillId="7" borderId="12" xfId="0" applyFill="1" applyBorder="1"/>
    <xf numFmtId="0" fontId="0" fillId="6" borderId="12"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14" fontId="0" fillId="6" borderId="12" xfId="0" applyNumberFormat="1" applyFill="1" applyBorder="1"/>
    <xf numFmtId="14" fontId="0" fillId="6" borderId="13" xfId="0" applyNumberFormat="1" applyFill="1" applyBorder="1"/>
    <xf numFmtId="0" fontId="0" fillId="8" borderId="0" xfId="0" applyFill="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4" fillId="0" borderId="0" xfId="3" applyFont="1"/>
    <xf numFmtId="0" fontId="5" fillId="0" borderId="0" xfId="3" applyFont="1"/>
    <xf numFmtId="0" fontId="0" fillId="9" borderId="12" xfId="0" applyFill="1" applyBorder="1"/>
    <xf numFmtId="0" fontId="0" fillId="0" borderId="0" xfId="0" applyAlignment="1">
      <alignment vertical="center" wrapText="1"/>
    </xf>
    <xf numFmtId="0" fontId="0" fillId="0" borderId="3" xfId="0" applyBorder="1"/>
    <xf numFmtId="0" fontId="4" fillId="0" borderId="3" xfId="3" applyFont="1" applyBorder="1" applyAlignment="1">
      <alignment horizontal="center" vertical="center" wrapText="1"/>
    </xf>
    <xf numFmtId="14" fontId="4" fillId="0" borderId="3" xfId="3" applyNumberFormat="1" applyFont="1" applyBorder="1" applyAlignment="1">
      <alignment horizontal="center" vertical="center" wrapText="1"/>
    </xf>
    <xf numFmtId="0" fontId="4" fillId="0" borderId="3" xfId="3" applyFont="1" applyBorder="1" applyAlignment="1">
      <alignment horizontal="left" vertical="center" wrapText="1"/>
    </xf>
    <xf numFmtId="0" fontId="4" fillId="11" borderId="0" xfId="3" applyFont="1" applyFill="1"/>
    <xf numFmtId="0" fontId="14" fillId="0" borderId="3" xfId="0" applyFont="1" applyBorder="1"/>
    <xf numFmtId="0" fontId="15" fillId="0" borderId="3" xfId="0" applyFont="1" applyBorder="1" applyAlignment="1">
      <alignment vertical="center"/>
    </xf>
    <xf numFmtId="0" fontId="16" fillId="0" borderId="3" xfId="0" applyFont="1" applyBorder="1" applyAlignment="1">
      <alignment vertical="center"/>
    </xf>
    <xf numFmtId="0" fontId="17" fillId="0" borderId="3" xfId="0" applyFont="1" applyBorder="1" applyAlignment="1">
      <alignment vertical="center"/>
    </xf>
    <xf numFmtId="0" fontId="17" fillId="10" borderId="3" xfId="0" applyFont="1" applyFill="1" applyBorder="1" applyAlignment="1">
      <alignment vertical="center"/>
    </xf>
    <xf numFmtId="0" fontId="14" fillId="0" borderId="3" xfId="0" applyFont="1" applyBorder="1" applyAlignment="1">
      <alignment vertical="center"/>
    </xf>
    <xf numFmtId="0" fontId="18" fillId="0" borderId="1" xfId="0" applyFont="1" applyBorder="1"/>
    <xf numFmtId="0" fontId="14" fillId="0" borderId="1" xfId="0" applyFont="1" applyBorder="1"/>
    <xf numFmtId="0" fontId="0" fillId="0" borderId="21" xfId="0" applyBorder="1"/>
    <xf numFmtId="0" fontId="0" fillId="0" borderId="0" xfId="0" applyAlignment="1">
      <alignment horizontal="right"/>
    </xf>
    <xf numFmtId="0" fontId="23" fillId="0" borderId="0" xfId="0" applyFont="1"/>
    <xf numFmtId="0" fontId="24" fillId="0" borderId="0" xfId="0" applyFont="1"/>
    <xf numFmtId="0" fontId="0" fillId="14" borderId="0" xfId="0" applyFill="1"/>
    <xf numFmtId="0" fontId="21" fillId="0" borderId="0" xfId="0" applyFont="1" applyAlignment="1">
      <alignment horizontal="right"/>
    </xf>
    <xf numFmtId="0" fontId="20" fillId="0" borderId="0" xfId="0" applyFont="1"/>
    <xf numFmtId="168" fontId="0" fillId="0" borderId="0" xfId="0" applyNumberFormat="1"/>
    <xf numFmtId="0" fontId="10" fillId="0" borderId="21" xfId="0" applyFont="1" applyBorder="1" applyAlignment="1">
      <alignment vertical="center"/>
    </xf>
    <xf numFmtId="0" fontId="0" fillId="0" borderId="0" xfId="0" applyProtection="1">
      <protection locked="0"/>
    </xf>
    <xf numFmtId="0" fontId="0" fillId="14" borderId="0" xfId="0" applyFill="1" applyProtection="1">
      <protection locked="0"/>
    </xf>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31" xfId="0" applyBorder="1"/>
    <xf numFmtId="169" fontId="0" fillId="0" borderId="0" xfId="0" applyNumberFormat="1"/>
    <xf numFmtId="169" fontId="7" fillId="0" borderId="0" xfId="0" applyNumberFormat="1" applyFont="1"/>
    <xf numFmtId="3" fontId="0" fillId="0" borderId="0" xfId="0" applyNumberFormat="1"/>
    <xf numFmtId="0" fontId="21" fillId="0" borderId="0" xfId="0" applyFont="1"/>
    <xf numFmtId="0" fontId="0" fillId="0" borderId="32" xfId="0" applyBorder="1"/>
    <xf numFmtId="170" fontId="0" fillId="0" borderId="0" xfId="0" applyNumberFormat="1"/>
    <xf numFmtId="0" fontId="7" fillId="0" borderId="0" xfId="0" applyFont="1" applyAlignment="1">
      <alignment horizontal="right"/>
    </xf>
    <xf numFmtId="0" fontId="8"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protection hidden="1"/>
    </xf>
    <xf numFmtId="0" fontId="0" fillId="0" borderId="0" xfId="0" applyAlignment="1">
      <alignment horizontal="right" vertical="center"/>
    </xf>
    <xf numFmtId="3" fontId="26" fillId="0" borderId="0" xfId="0" applyNumberFormat="1" applyFont="1" applyAlignment="1">
      <alignment horizontal="right"/>
    </xf>
    <xf numFmtId="0" fontId="10" fillId="0" borderId="0" xfId="0" applyFont="1" applyAlignment="1">
      <alignment horizontal="left" vertical="center"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9" fontId="9" fillId="0" borderId="0" xfId="0" applyNumberFormat="1" applyFont="1" applyAlignment="1" applyProtection="1">
      <alignment horizontal="center" vertical="center" wrapText="1"/>
      <protection locked="0"/>
    </xf>
    <xf numFmtId="0" fontId="9" fillId="0" borderId="0" xfId="0" applyFont="1" applyAlignment="1">
      <alignment vertical="center" wrapText="1"/>
    </xf>
    <xf numFmtId="49" fontId="9" fillId="0" borderId="0" xfId="0" applyNumberFormat="1" applyFont="1" applyAlignment="1" applyProtection="1">
      <alignment vertical="center"/>
      <protection locked="0"/>
    </xf>
    <xf numFmtId="0" fontId="0" fillId="0" borderId="42" xfId="0" applyBorder="1"/>
    <xf numFmtId="0" fontId="0" fillId="0" borderId="45" xfId="0" applyBorder="1"/>
    <xf numFmtId="0" fontId="8" fillId="0" borderId="42" xfId="0" applyFont="1" applyBorder="1" applyAlignment="1" applyProtection="1">
      <alignment horizontal="left" vertical="center"/>
      <protection hidden="1"/>
    </xf>
    <xf numFmtId="0" fontId="8" fillId="0" borderId="42" xfId="0" applyFont="1" applyBorder="1" applyAlignment="1" applyProtection="1">
      <alignment vertical="center"/>
      <protection hidden="1"/>
    </xf>
    <xf numFmtId="0" fontId="7" fillId="0" borderId="42" xfId="0" applyFont="1" applyBorder="1"/>
    <xf numFmtId="0" fontId="10" fillId="0" borderId="46" xfId="0" applyFont="1" applyBorder="1" applyAlignment="1">
      <alignment vertical="center"/>
    </xf>
    <xf numFmtId="0" fontId="0" fillId="0" borderId="47" xfId="0" applyBorder="1"/>
    <xf numFmtId="0" fontId="11" fillId="0" borderId="42" xfId="0" applyFont="1" applyBorder="1" applyAlignment="1">
      <alignment vertical="center" wrapText="1"/>
    </xf>
    <xf numFmtId="0" fontId="0" fillId="0" borderId="48" xfId="0" applyBorder="1"/>
    <xf numFmtId="0" fontId="0" fillId="0" borderId="49" xfId="0" applyBorder="1"/>
    <xf numFmtId="0" fontId="12" fillId="0" borderId="50" xfId="0" applyFont="1" applyBorder="1" applyAlignment="1">
      <alignment vertical="center" wrapText="1"/>
    </xf>
    <xf numFmtId="0" fontId="12" fillId="0" borderId="42" xfId="0" applyFont="1" applyBorder="1" applyAlignment="1">
      <alignment vertical="center" wrapText="1"/>
    </xf>
    <xf numFmtId="0" fontId="0" fillId="0" borderId="51" xfId="0" applyBorder="1"/>
    <xf numFmtId="0" fontId="10" fillId="0" borderId="42" xfId="0" applyFont="1" applyBorder="1" applyAlignment="1">
      <alignment horizontal="left" vertical="center" wrapText="1"/>
    </xf>
    <xf numFmtId="0" fontId="9" fillId="0" borderId="42" xfId="0" applyFont="1" applyBorder="1" applyAlignment="1">
      <alignment vertical="center"/>
    </xf>
    <xf numFmtId="49" fontId="9" fillId="0" borderId="42" xfId="0" applyNumberFormat="1" applyFont="1" applyBorder="1" applyAlignment="1" applyProtection="1">
      <alignment horizontal="center" vertical="center" wrapText="1"/>
      <protection locked="0"/>
    </xf>
    <xf numFmtId="49" fontId="9" fillId="0" borderId="42" xfId="0" applyNumberFormat="1" applyFont="1" applyBorder="1" applyAlignment="1" applyProtection="1">
      <alignment vertical="center"/>
      <protection locked="0"/>
    </xf>
    <xf numFmtId="0" fontId="0" fillId="0" borderId="52" xfId="0" applyBorder="1"/>
    <xf numFmtId="0" fontId="0" fillId="0" borderId="53" xfId="0" applyBorder="1"/>
    <xf numFmtId="0" fontId="0" fillId="0" borderId="54" xfId="0" applyBorder="1"/>
    <xf numFmtId="0" fontId="8" fillId="0" borderId="42" xfId="0" applyFont="1" applyBorder="1" applyAlignment="1" applyProtection="1">
      <alignment horizontal="center" vertical="center"/>
      <protection hidden="1"/>
    </xf>
    <xf numFmtId="0" fontId="8" fillId="0" borderId="0" xfId="0" applyFont="1" applyAlignment="1" applyProtection="1">
      <alignment horizontal="right"/>
      <protection hidden="1"/>
    </xf>
    <xf numFmtId="0" fontId="29" fillId="0" borderId="0" xfId="0" applyFont="1" applyAlignment="1">
      <alignment vertical="center"/>
    </xf>
    <xf numFmtId="0" fontId="8" fillId="0" borderId="27"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28" xfId="0" applyFont="1" applyBorder="1" applyAlignment="1" applyProtection="1">
      <alignment horizontal="center" wrapText="1"/>
      <protection locked="0"/>
    </xf>
    <xf numFmtId="0" fontId="8" fillId="0" borderId="29" xfId="0" applyFont="1" applyBorder="1" applyAlignment="1" applyProtection="1">
      <alignment horizontal="center" vertical="top"/>
      <protection locked="0" hidden="1"/>
    </xf>
    <xf numFmtId="0" fontId="8" fillId="0" borderId="23" xfId="0" applyFont="1" applyBorder="1" applyAlignment="1" applyProtection="1">
      <alignment horizontal="center" vertical="top"/>
      <protection locked="0" hidden="1"/>
    </xf>
    <xf numFmtId="0" fontId="8" fillId="0" borderId="30" xfId="0" applyFont="1" applyBorder="1" applyAlignment="1" applyProtection="1">
      <alignment horizontal="center" vertical="top"/>
      <protection locked="0" hidden="1"/>
    </xf>
    <xf numFmtId="0" fontId="8" fillId="0" borderId="0" xfId="0" applyFont="1" applyAlignment="1">
      <alignment horizontal="center" vertical="center" wrapText="1"/>
    </xf>
    <xf numFmtId="0" fontId="19" fillId="13" borderId="0" xfId="0" applyFont="1" applyFill="1" applyAlignment="1">
      <alignment horizontal="center"/>
    </xf>
    <xf numFmtId="3" fontId="34" fillId="0" borderId="23" xfId="0" applyNumberFormat="1" applyFont="1" applyBorder="1" applyAlignment="1" applyProtection="1">
      <alignment horizontal="center"/>
      <protection locked="0"/>
    </xf>
    <xf numFmtId="0" fontId="34" fillId="0" borderId="23" xfId="0" applyFont="1" applyBorder="1" applyAlignment="1" applyProtection="1">
      <alignment horizontal="center"/>
      <protection locked="0"/>
    </xf>
    <xf numFmtId="0" fontId="30" fillId="0" borderId="24" xfId="0" applyFont="1" applyBorder="1" applyAlignment="1" applyProtection="1">
      <alignment horizontal="justify" vertical="top" wrapText="1"/>
      <protection locked="0"/>
    </xf>
    <xf numFmtId="0" fontId="30" fillId="0" borderId="25" xfId="0" applyFont="1" applyBorder="1" applyAlignment="1" applyProtection="1">
      <alignment horizontal="justify" vertical="top" wrapText="1"/>
      <protection locked="0"/>
    </xf>
    <xf numFmtId="0" fontId="30" fillId="0" borderId="26" xfId="0" applyFont="1" applyBorder="1" applyAlignment="1" applyProtection="1">
      <alignment horizontal="justify" vertical="top" wrapText="1"/>
      <protection locked="0"/>
    </xf>
    <xf numFmtId="0" fontId="30" fillId="0" borderId="27" xfId="0" applyFont="1" applyBorder="1" applyAlignment="1" applyProtection="1">
      <alignment horizontal="justify" vertical="top" wrapText="1"/>
      <protection locked="0"/>
    </xf>
    <xf numFmtId="0" fontId="30" fillId="0" borderId="0" xfId="0" applyFont="1" applyAlignment="1" applyProtection="1">
      <alignment horizontal="justify" vertical="top" wrapText="1"/>
      <protection locked="0"/>
    </xf>
    <xf numFmtId="0" fontId="30" fillId="0" borderId="28" xfId="0" applyFont="1" applyBorder="1" applyAlignment="1" applyProtection="1">
      <alignment horizontal="justify" vertical="top" wrapText="1"/>
      <protection locked="0"/>
    </xf>
    <xf numFmtId="0" fontId="30" fillId="0" borderId="29" xfId="0" applyFont="1" applyBorder="1" applyAlignment="1" applyProtection="1">
      <alignment horizontal="justify" vertical="top" wrapText="1"/>
      <protection locked="0"/>
    </xf>
    <xf numFmtId="0" fontId="30" fillId="0" borderId="23" xfId="0" applyFont="1" applyBorder="1" applyAlignment="1" applyProtection="1">
      <alignment horizontal="justify" vertical="top" wrapText="1"/>
      <protection locked="0"/>
    </xf>
    <xf numFmtId="0" fontId="30" fillId="0" borderId="30" xfId="0" applyFont="1" applyBorder="1" applyAlignment="1" applyProtection="1">
      <alignment horizontal="justify" vertical="top" wrapText="1"/>
      <protection locked="0"/>
    </xf>
    <xf numFmtId="0" fontId="38" fillId="0" borderId="24" xfId="0" applyFont="1" applyBorder="1" applyAlignment="1" applyProtection="1">
      <alignment horizontal="left" vertical="top" wrapText="1"/>
      <protection locked="0"/>
    </xf>
    <xf numFmtId="0" fontId="38" fillId="0" borderId="25" xfId="0" applyFont="1" applyBorder="1" applyAlignment="1" applyProtection="1">
      <alignment horizontal="left" vertical="top" wrapText="1"/>
      <protection locked="0"/>
    </xf>
    <xf numFmtId="0" fontId="38" fillId="0" borderId="26" xfId="0" applyFont="1" applyBorder="1" applyAlignment="1" applyProtection="1">
      <alignment horizontal="left" vertical="top" wrapText="1"/>
      <protection locked="0"/>
    </xf>
    <xf numFmtId="0" fontId="38" fillId="0" borderId="27"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28" xfId="0" applyFont="1" applyBorder="1" applyAlignment="1" applyProtection="1">
      <alignment horizontal="left" vertical="top" wrapText="1"/>
      <protection locked="0"/>
    </xf>
    <xf numFmtId="0" fontId="38" fillId="0" borderId="29" xfId="0" applyFont="1" applyBorder="1" applyAlignment="1" applyProtection="1">
      <alignment horizontal="left" vertical="top" wrapText="1"/>
      <protection locked="0"/>
    </xf>
    <xf numFmtId="0" fontId="38" fillId="0" borderId="23" xfId="0" applyFont="1" applyBorder="1" applyAlignment="1" applyProtection="1">
      <alignment horizontal="left" vertical="top" wrapText="1"/>
      <protection locked="0"/>
    </xf>
    <xf numFmtId="0" fontId="38" fillId="0" borderId="30" xfId="0" applyFont="1" applyBorder="1" applyAlignment="1" applyProtection="1">
      <alignment horizontal="left" vertical="top" wrapText="1"/>
      <protection locked="0"/>
    </xf>
    <xf numFmtId="0" fontId="32" fillId="0" borderId="23" xfId="0" applyFont="1" applyBorder="1" applyAlignment="1" applyProtection="1">
      <alignment horizontal="center" vertical="center" wrapText="1"/>
      <protection locked="0"/>
    </xf>
    <xf numFmtId="9" fontId="32" fillId="0" borderId="23" xfId="0" applyNumberFormat="1" applyFont="1" applyBorder="1" applyAlignment="1" applyProtection="1">
      <alignment horizontal="center"/>
      <protection locked="0"/>
    </xf>
    <xf numFmtId="49" fontId="32" fillId="0" borderId="23" xfId="0" applyNumberFormat="1" applyFont="1" applyBorder="1" applyAlignment="1" applyProtection="1">
      <alignment horizontal="center" vertical="center"/>
      <protection locked="0"/>
    </xf>
    <xf numFmtId="0" fontId="39" fillId="0" borderId="23" xfId="0" applyFont="1" applyBorder="1" applyAlignment="1" applyProtection="1">
      <alignment horizontal="center" vertical="center"/>
      <protection locked="0"/>
    </xf>
    <xf numFmtId="0" fontId="22" fillId="0" borderId="23" xfId="0" applyFont="1" applyBorder="1" applyAlignment="1" applyProtection="1">
      <alignment horizontal="center"/>
      <protection locked="0"/>
    </xf>
    <xf numFmtId="165" fontId="33" fillId="12" borderId="23" xfId="0" applyNumberFormat="1" applyFont="1" applyFill="1" applyBorder="1" applyAlignment="1" applyProtection="1">
      <alignment horizontal="right"/>
      <protection locked="0"/>
    </xf>
    <xf numFmtId="0" fontId="8" fillId="0" borderId="2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hidden="1"/>
    </xf>
    <xf numFmtId="0" fontId="8" fillId="0" borderId="23" xfId="0" applyFont="1" applyBorder="1" applyAlignment="1" applyProtection="1">
      <alignment horizontal="center" vertical="center"/>
      <protection locked="0" hidden="1"/>
    </xf>
    <xf numFmtId="0" fontId="8" fillId="0" borderId="30" xfId="0" applyFont="1" applyBorder="1" applyAlignment="1" applyProtection="1">
      <alignment horizontal="center" vertical="center"/>
      <protection locked="0" hidden="1"/>
    </xf>
    <xf numFmtId="49" fontId="8" fillId="0" borderId="17" xfId="0" applyNumberFormat="1" applyFont="1" applyBorder="1" applyAlignment="1" applyProtection="1">
      <alignment horizontal="center" vertical="center"/>
      <protection hidden="1"/>
    </xf>
    <xf numFmtId="49" fontId="8" fillId="0" borderId="20" xfId="0" applyNumberFormat="1" applyFont="1" applyBorder="1" applyAlignment="1" applyProtection="1">
      <alignment horizontal="center" vertical="center"/>
      <protection hidden="1"/>
    </xf>
    <xf numFmtId="49" fontId="31" fillId="0" borderId="23" xfId="0" applyNumberFormat="1" applyFont="1" applyBorder="1" applyAlignment="1" applyProtection="1">
      <alignment horizontal="center"/>
      <protection locked="0"/>
    </xf>
    <xf numFmtId="0" fontId="31" fillId="0" borderId="23" xfId="0" applyFont="1" applyBorder="1" applyAlignment="1" applyProtection="1">
      <alignment horizontal="center"/>
      <protection locked="0"/>
    </xf>
    <xf numFmtId="166" fontId="8" fillId="0" borderId="3" xfId="0" applyNumberFormat="1" applyFont="1" applyBorder="1" applyAlignment="1" applyProtection="1">
      <alignment horizontal="center" vertical="center"/>
      <protection locked="0" hidden="1"/>
    </xf>
    <xf numFmtId="166" fontId="8" fillId="0" borderId="43" xfId="0" applyNumberFormat="1" applyFont="1" applyBorder="1" applyAlignment="1" applyProtection="1">
      <alignment horizontal="center" vertical="center"/>
      <protection locked="0" hidden="1"/>
    </xf>
    <xf numFmtId="0" fontId="8" fillId="16" borderId="3" xfId="0" applyFont="1" applyFill="1" applyBorder="1" applyAlignment="1" applyProtection="1">
      <alignment horizontal="center" vertical="center"/>
      <protection locked="0" hidden="1"/>
    </xf>
    <xf numFmtId="0" fontId="8" fillId="16" borderId="43" xfId="0" applyFont="1" applyFill="1" applyBorder="1" applyAlignment="1" applyProtection="1">
      <alignment horizontal="center" vertical="center"/>
      <protection locked="0" hidden="1"/>
    </xf>
    <xf numFmtId="0" fontId="8" fillId="0" borderId="40" xfId="0" applyFont="1" applyBorder="1" applyAlignment="1" applyProtection="1">
      <alignment horizontal="center" vertical="center"/>
      <protection hidden="1"/>
    </xf>
    <xf numFmtId="0" fontId="8" fillId="0" borderId="41"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8" fillId="0" borderId="37" xfId="0" applyFont="1" applyBorder="1" applyAlignment="1" applyProtection="1">
      <alignment horizontal="left" vertical="center"/>
      <protection hidden="1"/>
    </xf>
    <xf numFmtId="0" fontId="8" fillId="0" borderId="3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 xfId="0" applyFont="1" applyBorder="1" applyAlignment="1" applyProtection="1">
      <alignment horizontal="left" vertical="center"/>
      <protection hidden="1"/>
    </xf>
    <xf numFmtId="0" fontId="0" fillId="0" borderId="9" xfId="0" applyBorder="1" applyAlignment="1">
      <alignment horizontal="left" vertical="center"/>
    </xf>
    <xf numFmtId="0" fontId="0" fillId="0" borderId="2" xfId="0" applyBorder="1" applyAlignment="1">
      <alignment horizontal="left" vertical="center"/>
    </xf>
    <xf numFmtId="0" fontId="31" fillId="0" borderId="23" xfId="0" applyFont="1" applyBorder="1" applyAlignment="1" applyProtection="1">
      <alignment horizontal="center" vertical="center" wrapText="1"/>
      <protection locked="0"/>
    </xf>
    <xf numFmtId="3" fontId="0" fillId="14" borderId="0" xfId="0" applyNumberFormat="1" applyFill="1" applyAlignment="1">
      <alignment horizontal="right"/>
    </xf>
    <xf numFmtId="168" fontId="7" fillId="0" borderId="22" xfId="0" applyNumberFormat="1" applyFont="1" applyBorder="1" applyAlignment="1" applyProtection="1">
      <alignment horizontal="center"/>
      <protection locked="0"/>
    </xf>
    <xf numFmtId="169" fontId="7" fillId="0" borderId="22" xfId="0" applyNumberFormat="1" applyFont="1" applyBorder="1" applyAlignment="1" applyProtection="1">
      <alignment horizontal="right"/>
      <protection locked="0"/>
    </xf>
    <xf numFmtId="169" fontId="7" fillId="0" borderId="22" xfId="0" applyNumberFormat="1" applyFont="1" applyBorder="1" applyAlignment="1">
      <alignment horizontal="right"/>
    </xf>
    <xf numFmtId="167" fontId="7" fillId="0" borderId="22" xfId="0" applyNumberFormat="1" applyFont="1" applyBorder="1" applyAlignment="1">
      <alignment horizontal="right"/>
    </xf>
    <xf numFmtId="3" fontId="0" fillId="0" borderId="0" xfId="0" applyNumberFormat="1" applyAlignment="1">
      <alignment horizontal="right"/>
    </xf>
    <xf numFmtId="0" fontId="21" fillId="15" borderId="0" xfId="0" applyFont="1" applyFill="1" applyAlignment="1">
      <alignment horizontal="center"/>
    </xf>
    <xf numFmtId="0" fontId="21" fillId="0" borderId="0" xfId="0" applyFont="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0" fillId="0" borderId="23" xfId="0" applyBorder="1" applyAlignment="1">
      <alignment horizontal="left" vertical="center" wrapText="1"/>
    </xf>
    <xf numFmtId="0" fontId="0" fillId="0" borderId="30" xfId="0" applyBorder="1" applyAlignment="1">
      <alignment horizontal="left" vertical="center" wrapText="1"/>
    </xf>
    <xf numFmtId="0" fontId="0" fillId="0" borderId="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24" xfId="0" applyFont="1" applyBorder="1" applyAlignment="1">
      <alignment horizontal="left" vertical="center" wrapText="1" indent="1"/>
    </xf>
    <xf numFmtId="0" fontId="10" fillId="0" borderId="25" xfId="0" applyFont="1" applyBorder="1" applyAlignment="1">
      <alignment horizontal="left" vertical="center" wrapText="1" indent="1"/>
    </xf>
    <xf numFmtId="0" fontId="10" fillId="0" borderId="26" xfId="0" applyFont="1" applyBorder="1" applyAlignment="1">
      <alignment horizontal="left" vertical="center" wrapText="1" indent="1"/>
    </xf>
    <xf numFmtId="0" fontId="10" fillId="0" borderId="27"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28" xfId="0" applyFont="1" applyBorder="1" applyAlignment="1">
      <alignment horizontal="left" vertical="center" wrapText="1" indent="1"/>
    </xf>
    <xf numFmtId="0" fontId="10" fillId="0" borderId="29" xfId="0" applyFont="1" applyBorder="1" applyAlignment="1">
      <alignment horizontal="left" vertical="center" wrapText="1" indent="1"/>
    </xf>
    <xf numFmtId="0" fontId="10" fillId="0" borderId="23" xfId="0" applyFont="1" applyBorder="1" applyAlignment="1">
      <alignment horizontal="left" vertical="center" wrapText="1" indent="1"/>
    </xf>
    <xf numFmtId="0" fontId="10" fillId="0" borderId="30" xfId="0" applyFont="1" applyBorder="1" applyAlignment="1">
      <alignment horizontal="left" vertical="center" wrapText="1" indent="1"/>
    </xf>
    <xf numFmtId="0" fontId="8" fillId="0" borderId="29" xfId="0" applyFont="1" applyBorder="1" applyAlignment="1" applyProtection="1">
      <alignment horizontal="center"/>
      <protection hidden="1"/>
    </xf>
    <xf numFmtId="0" fontId="8" fillId="0" borderId="23" xfId="0" applyFont="1" applyBorder="1" applyAlignment="1" applyProtection="1">
      <alignment horizontal="center"/>
      <protection hidden="1"/>
    </xf>
    <xf numFmtId="0" fontId="8" fillId="0" borderId="30" xfId="0" applyFont="1" applyBorder="1" applyAlignment="1" applyProtection="1">
      <alignment horizontal="center"/>
      <protection hidden="1"/>
    </xf>
    <xf numFmtId="165" fontId="32" fillId="0" borderId="23" xfId="1" applyNumberFormat="1" applyFont="1" applyBorder="1" applyAlignment="1" applyProtection="1">
      <alignment horizontal="right"/>
      <protection locked="0"/>
    </xf>
    <xf numFmtId="165" fontId="32" fillId="0" borderId="23" xfId="1" applyNumberFormat="1" applyFont="1" applyBorder="1" applyAlignment="1" applyProtection="1">
      <alignment horizontal="right"/>
    </xf>
    <xf numFmtId="6" fontId="34" fillId="0" borderId="23" xfId="0" applyNumberFormat="1" applyFont="1" applyBorder="1" applyAlignment="1">
      <alignment horizontal="right"/>
    </xf>
    <xf numFmtId="0" fontId="13" fillId="11" borderId="12" xfId="3" applyFont="1" applyFill="1" applyBorder="1" applyAlignment="1">
      <alignment horizontal="center" vertical="center" wrapText="1"/>
    </xf>
    <xf numFmtId="0" fontId="13" fillId="11" borderId="13" xfId="3" applyFont="1" applyFill="1" applyBorder="1" applyAlignment="1">
      <alignment horizontal="center" vertical="center" wrapText="1"/>
    </xf>
    <xf numFmtId="0" fontId="10" fillId="17" borderId="36" xfId="0" applyFont="1" applyFill="1" applyBorder="1" applyAlignment="1" applyProtection="1">
      <alignment horizontal="center" vertical="center" wrapText="1"/>
      <protection hidden="1"/>
    </xf>
    <xf numFmtId="0" fontId="10" fillId="17" borderId="17" xfId="0" applyFont="1" applyFill="1" applyBorder="1" applyAlignment="1" applyProtection="1">
      <alignment horizontal="center" vertical="center" wrapText="1"/>
      <protection hidden="1"/>
    </xf>
    <xf numFmtId="0" fontId="0" fillId="17" borderId="33" xfId="0" applyFill="1" applyBorder="1"/>
    <xf numFmtId="0" fontId="0" fillId="17" borderId="34" xfId="0" applyFill="1" applyBorder="1"/>
    <xf numFmtId="0" fontId="0" fillId="17" borderId="35" xfId="0" applyFill="1" applyBorder="1"/>
    <xf numFmtId="0" fontId="0" fillId="17" borderId="42" xfId="0" applyFill="1" applyBorder="1"/>
    <xf numFmtId="0" fontId="0" fillId="17" borderId="0" xfId="0" applyFill="1"/>
    <xf numFmtId="0" fontId="0" fillId="17" borderId="19" xfId="0" applyFill="1" applyBorder="1"/>
    <xf numFmtId="0" fontId="0" fillId="17" borderId="44" xfId="0" applyFill="1" applyBorder="1"/>
    <xf numFmtId="0" fontId="0" fillId="17" borderId="11" xfId="0" applyFill="1" applyBorder="1"/>
    <xf numFmtId="0" fontId="0" fillId="17" borderId="11" xfId="0" applyFill="1" applyBorder="1" applyAlignment="1">
      <alignment horizontal="left" indent="2"/>
    </xf>
    <xf numFmtId="0" fontId="0" fillId="17" borderId="16" xfId="0" applyFill="1" applyBorder="1"/>
  </cellXfs>
  <cellStyles count="4">
    <cellStyle name="Moneda" xfId="1" builtinId="4"/>
    <cellStyle name="Normal" xfId="0" builtinId="0"/>
    <cellStyle name="Normal 2" xfId="3" xr:uid="{00000000-0005-0000-0000-000004000000}"/>
    <cellStyle name="Normal 3" xfId="2" xr:uid="{00000000-0005-0000-0000-000005000000}"/>
  </cellStyles>
  <dxfs count="16">
    <dxf>
      <fill>
        <patternFill>
          <bgColor rgb="FFFF0000"/>
        </patternFill>
      </fill>
    </dxf>
    <dxf>
      <fill>
        <patternFill>
          <bgColor rgb="FFFF0000"/>
        </patternFill>
      </fill>
    </dxf>
    <dxf>
      <fill>
        <patternFill>
          <bgColor theme="2" tint="-0.749961851863155"/>
        </patternFill>
      </fill>
    </dxf>
    <dxf>
      <font>
        <color theme="0"/>
      </font>
      <fill>
        <patternFill>
          <bgColor theme="0"/>
        </patternFill>
      </fill>
      <border>
        <left/>
        <right/>
        <top/>
        <bottom/>
        <vertical/>
        <horizontal/>
      </border>
    </dxf>
    <dxf>
      <fill>
        <patternFill>
          <bgColor theme="2" tint="-0.749961851863155"/>
        </patternFill>
      </fill>
    </dxf>
    <dxf>
      <fill>
        <patternFill>
          <bgColor rgb="FFFF0000"/>
        </patternFill>
      </fill>
    </dxf>
    <dxf>
      <fill>
        <patternFill>
          <bgColor theme="2" tint="-0.749961851863155"/>
        </patternFill>
      </fill>
    </dxf>
    <dxf>
      <fill>
        <patternFill>
          <bgColor theme="2" tint="-0.749961851863155"/>
        </patternFill>
      </fill>
    </dxf>
    <dxf>
      <fill>
        <patternFill>
          <bgColor rgb="FFFF0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rgb="FFFF0000"/>
        </patternFill>
      </fill>
    </dxf>
    <dxf>
      <fill>
        <patternFill>
          <bgColor theme="2" tint="-0.749961851863155"/>
        </patternFill>
      </fill>
    </dxf>
    <dxf>
      <fill>
        <patternFill>
          <bgColor theme="2" tint="-0.749961851863155"/>
        </patternFill>
      </fill>
    </dxf>
    <dxf>
      <fill>
        <patternFill>
          <bgColor rgb="FFFFC000"/>
        </patternFill>
      </fill>
    </dxf>
  </dxfs>
  <tableStyles count="0" defaultTableStyle="TableStyleMedium2" defaultPivotStyle="PivotStyleLight16"/>
  <colors>
    <mruColors>
      <color rgb="FF3366CC"/>
      <color rgb="FF3954C5"/>
      <color rgb="FF5898E6"/>
      <color rgb="FF4E93D2"/>
      <color rgb="FFB6F0C8"/>
      <color rgb="FFD9E2C4"/>
      <color rgb="FF4869E0"/>
      <color rgb="FF254CD9"/>
      <color rgb="FF536A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161925</xdr:colOff>
      <xdr:row>1</xdr:row>
      <xdr:rowOff>219075</xdr:rowOff>
    </xdr:from>
    <xdr:to>
      <xdr:col>9</xdr:col>
      <xdr:colOff>207010</xdr:colOff>
      <xdr:row>4</xdr:row>
      <xdr:rowOff>19050</xdr:rowOff>
    </xdr:to>
    <xdr:pic>
      <xdr:nvPicPr>
        <xdr:cNvPr id="2" name="Imagen 1" descr="Interfaz de usuario gráfica, Aplicación&#10;&#10;Descripción generada automáticamente">
          <a:extLst>
            <a:ext uri="{FF2B5EF4-FFF2-40B4-BE49-F238E27FC236}">
              <a16:creationId xmlns:a16="http://schemas.microsoft.com/office/drawing/2014/main" id="{852EE072-D464-46B0-AE9D-34D8191446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419100"/>
          <a:ext cx="1359535" cy="4953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nda.reinosa\Desktop\FINANCIERA%20%20UARIV\2020%20-%20GGFC\Documentos%20SIG\FORMATO%20PAGO%20CONTRATISTAS%20V2%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3BE0E-F0FB-49F4-A645-A837380C89C5}">
  <sheetPr>
    <pageSetUpPr fitToPage="1"/>
  </sheetPr>
  <dimension ref="B1:CE63"/>
  <sheetViews>
    <sheetView showGridLines="0" tabSelected="1" topLeftCell="A7" zoomScaleNormal="100" workbookViewId="0">
      <selection activeCell="T18" sqref="T18"/>
    </sheetView>
  </sheetViews>
  <sheetFormatPr baseColWidth="10" defaultColWidth="3.28515625" defaultRowHeight="15" x14ac:dyDescent="0.25"/>
  <cols>
    <col min="1" max="1" width="1.5703125" customWidth="1"/>
    <col min="47" max="47" width="1.5703125" customWidth="1"/>
    <col min="48" max="48" width="2.85546875" customWidth="1"/>
    <col min="49" max="49" width="2.140625" customWidth="1"/>
    <col min="50" max="50" width="1.85546875" customWidth="1"/>
    <col min="51" max="51" width="2.42578125" customWidth="1"/>
    <col min="52" max="52" width="3.42578125" customWidth="1"/>
    <col min="62" max="63" width="3.28515625" customWidth="1"/>
    <col min="65" max="65" width="3.28515625" customWidth="1"/>
    <col min="81" max="81" width="1.5703125" customWidth="1"/>
    <col min="82" max="82" width="2" hidden="1" customWidth="1"/>
    <col min="83" max="83" width="7.140625" bestFit="1" customWidth="1"/>
  </cols>
  <sheetData>
    <row r="1" spans="2:82" ht="15.75" thickBot="1" x14ac:dyDescent="0.3"/>
    <row r="2" spans="2:82" ht="20.100000000000001" customHeight="1" thickTop="1" x14ac:dyDescent="0.25">
      <c r="B2" s="203"/>
      <c r="C2" s="204"/>
      <c r="D2" s="204"/>
      <c r="E2" s="204"/>
      <c r="F2" s="204"/>
      <c r="G2" s="204"/>
      <c r="H2" s="204"/>
      <c r="I2" s="204"/>
      <c r="J2" s="204"/>
      <c r="K2" s="204"/>
      <c r="L2" s="205"/>
      <c r="M2" s="201" t="s">
        <v>213</v>
      </c>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152" t="s">
        <v>5</v>
      </c>
      <c r="AN2" s="153"/>
      <c r="AO2" s="153"/>
      <c r="AP2" s="154"/>
      <c r="AQ2" s="148" t="s">
        <v>86</v>
      </c>
      <c r="AR2" s="148"/>
      <c r="AS2" s="148"/>
      <c r="AT2" s="148"/>
      <c r="AU2" s="149"/>
    </row>
    <row r="3" spans="2:82" ht="20.100000000000001" customHeight="1" x14ac:dyDescent="0.25">
      <c r="B3" s="206"/>
      <c r="C3" s="207"/>
      <c r="D3" s="207"/>
      <c r="E3" s="207"/>
      <c r="F3" s="207"/>
      <c r="G3" s="207"/>
      <c r="H3" s="207"/>
      <c r="I3" s="207"/>
      <c r="J3" s="207"/>
      <c r="K3" s="207"/>
      <c r="L3" s="208"/>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155" t="s">
        <v>4</v>
      </c>
      <c r="AN3" s="156"/>
      <c r="AO3" s="156"/>
      <c r="AP3" s="157"/>
      <c r="AQ3" s="146">
        <v>7</v>
      </c>
      <c r="AR3" s="146"/>
      <c r="AS3" s="146"/>
      <c r="AT3" s="146"/>
      <c r="AU3" s="147"/>
    </row>
    <row r="4" spans="2:82" ht="15.75" x14ac:dyDescent="0.25">
      <c r="B4" s="206"/>
      <c r="C4" s="207"/>
      <c r="D4" s="207"/>
      <c r="E4" s="207"/>
      <c r="F4" s="207"/>
      <c r="G4" s="207"/>
      <c r="H4" s="207"/>
      <c r="I4" s="207"/>
      <c r="J4" s="207"/>
      <c r="K4" s="207"/>
      <c r="L4" s="208"/>
      <c r="M4" s="140" t="s">
        <v>88</v>
      </c>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55" t="s">
        <v>6</v>
      </c>
      <c r="AN4" s="156"/>
      <c r="AO4" s="156"/>
      <c r="AP4" s="157"/>
      <c r="AQ4" s="144">
        <v>44952</v>
      </c>
      <c r="AR4" s="144"/>
      <c r="AS4" s="144"/>
      <c r="AT4" s="144"/>
      <c r="AU4" s="145"/>
    </row>
    <row r="5" spans="2:82" ht="15.75" x14ac:dyDescent="0.25">
      <c r="B5" s="209"/>
      <c r="C5" s="210"/>
      <c r="D5" s="211"/>
      <c r="E5" s="210"/>
      <c r="F5" s="210"/>
      <c r="G5" s="210"/>
      <c r="H5" s="210"/>
      <c r="I5" s="210"/>
      <c r="J5" s="210"/>
      <c r="K5" s="210"/>
      <c r="L5" s="212"/>
      <c r="M5" s="141" t="s">
        <v>89</v>
      </c>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55" t="s">
        <v>7</v>
      </c>
      <c r="AN5" s="156"/>
      <c r="AO5" s="156"/>
      <c r="AP5" s="157"/>
      <c r="AQ5" s="150">
        <v>1</v>
      </c>
      <c r="AR5" s="150"/>
      <c r="AS5" s="150"/>
      <c r="AT5" s="150"/>
      <c r="AU5" s="151"/>
    </row>
    <row r="6" spans="2:82" x14ac:dyDescent="0.25">
      <c r="B6" s="77"/>
      <c r="AU6" s="78"/>
    </row>
    <row r="7" spans="2:82" ht="35.25" customHeight="1" x14ac:dyDescent="0.25">
      <c r="B7" s="79"/>
      <c r="G7" s="64" t="s">
        <v>211</v>
      </c>
      <c r="H7" s="142"/>
      <c r="I7" s="142"/>
      <c r="J7" s="142"/>
      <c r="K7" s="142"/>
      <c r="L7" s="142"/>
      <c r="M7" s="142"/>
      <c r="N7" s="142"/>
      <c r="O7" s="142"/>
      <c r="Q7" s="65"/>
      <c r="R7" s="65"/>
      <c r="S7" s="65"/>
      <c r="W7" s="64" t="s">
        <v>85</v>
      </c>
      <c r="X7" s="158"/>
      <c r="Y7" s="158"/>
      <c r="Z7" s="158"/>
      <c r="AA7" s="158"/>
      <c r="AB7" s="158"/>
      <c r="AC7" s="158"/>
      <c r="AD7" s="66"/>
      <c r="AI7" s="98" t="s">
        <v>232</v>
      </c>
      <c r="AJ7" s="143"/>
      <c r="AK7" s="143"/>
      <c r="AL7" s="143"/>
      <c r="AM7" s="143"/>
      <c r="AN7" s="143"/>
      <c r="AO7" s="143"/>
      <c r="AP7" s="143"/>
      <c r="AQ7" s="143"/>
      <c r="AR7" s="143"/>
      <c r="AS7" s="143"/>
      <c r="AT7" s="143"/>
      <c r="AU7" s="78"/>
      <c r="AZ7" s="43" t="s">
        <v>229</v>
      </c>
      <c r="CD7">
        <v>0</v>
      </c>
    </row>
    <row r="8" spans="2:82" x14ac:dyDescent="0.25">
      <c r="B8" s="77"/>
      <c r="AU8" s="78"/>
    </row>
    <row r="9" spans="2:82" ht="20.25" x14ac:dyDescent="0.3">
      <c r="B9" s="97"/>
      <c r="J9" s="64" t="s">
        <v>174</v>
      </c>
      <c r="K9" s="109"/>
      <c r="L9" s="109"/>
      <c r="M9" s="109"/>
      <c r="N9" s="109"/>
      <c r="O9" s="109"/>
      <c r="P9" s="109"/>
      <c r="Q9" s="109"/>
      <c r="R9" s="109"/>
      <c r="S9" s="109"/>
      <c r="T9" s="109"/>
      <c r="U9" s="109"/>
      <c r="V9" s="109"/>
      <c r="W9" s="109"/>
      <c r="X9" s="109"/>
      <c r="Y9" s="109"/>
      <c r="Z9" s="109"/>
      <c r="AA9" s="109"/>
      <c r="AB9" s="109"/>
      <c r="AC9" s="109"/>
      <c r="AD9" s="109"/>
      <c r="AE9" s="109"/>
      <c r="AF9" s="109"/>
      <c r="AG9" s="109"/>
      <c r="AJ9" s="68" t="s">
        <v>171</v>
      </c>
      <c r="AK9" s="108"/>
      <c r="AL9" s="108"/>
      <c r="AM9" s="108"/>
      <c r="AN9" s="108"/>
      <c r="AO9" s="108"/>
      <c r="AP9" s="108"/>
      <c r="AQ9" s="108"/>
      <c r="AR9" s="108"/>
      <c r="AS9" s="108"/>
      <c r="AT9" s="108"/>
      <c r="AU9" s="78"/>
      <c r="BF9" s="41" t="s">
        <v>231</v>
      </c>
      <c r="BG9" s="161">
        <v>0</v>
      </c>
      <c r="BH9" s="161"/>
      <c r="BI9" s="161"/>
      <c r="BJ9" s="161"/>
      <c r="BK9" s="161"/>
      <c r="BL9" s="161"/>
      <c r="BM9" s="161"/>
      <c r="BN9" s="161"/>
      <c r="BO9" s="161"/>
      <c r="BT9" s="41" t="s">
        <v>180</v>
      </c>
      <c r="BU9" s="160"/>
      <c r="BV9" s="160"/>
      <c r="BW9" s="160"/>
      <c r="BX9" s="160"/>
      <c r="BY9" s="160"/>
      <c r="BZ9" s="160"/>
      <c r="CD9">
        <f>IF(NOT(EXACT(K9,UPPER(K9)))=TRUE,1,0)</f>
        <v>0</v>
      </c>
    </row>
    <row r="10" spans="2:82" x14ac:dyDescent="0.25">
      <c r="B10" s="77"/>
      <c r="AU10" s="78"/>
      <c r="BG10" s="58"/>
      <c r="BH10" s="58"/>
      <c r="BI10" s="58"/>
      <c r="BJ10" s="58"/>
      <c r="BK10" s="58"/>
      <c r="BL10" s="58"/>
      <c r="BM10" s="58"/>
      <c r="BN10" s="58"/>
      <c r="BO10" s="58"/>
      <c r="BU10" s="47"/>
      <c r="BV10" s="47"/>
      <c r="BW10" s="47"/>
      <c r="BX10" s="47"/>
      <c r="BY10" s="47"/>
      <c r="BZ10" s="47"/>
    </row>
    <row r="11" spans="2:82" ht="18.75" x14ac:dyDescent="0.3">
      <c r="B11" s="80"/>
      <c r="J11" s="41" t="s">
        <v>175</v>
      </c>
      <c r="K11" s="131"/>
      <c r="L11" s="131"/>
      <c r="M11" s="131"/>
      <c r="N11" s="131"/>
      <c r="O11" s="131"/>
      <c r="P11" s="131"/>
      <c r="Q11" s="131"/>
      <c r="R11" s="131"/>
      <c r="S11" s="131"/>
      <c r="T11" s="131"/>
      <c r="U11" s="131"/>
      <c r="V11" s="131"/>
      <c r="W11" s="131"/>
      <c r="X11" s="131"/>
      <c r="Y11" s="131"/>
      <c r="AA11" s="67"/>
      <c r="AF11" s="67" t="s">
        <v>173</v>
      </c>
      <c r="AG11" s="132"/>
      <c r="AH11" s="132"/>
      <c r="AI11" s="132"/>
      <c r="AJ11" s="132"/>
      <c r="AK11" s="132"/>
      <c r="AL11" s="132"/>
      <c r="AM11" s="132"/>
      <c r="AN11" s="132"/>
      <c r="AO11" s="132"/>
      <c r="AP11" s="132"/>
      <c r="AQ11" s="132"/>
      <c r="AR11" s="132"/>
      <c r="AS11" s="132"/>
      <c r="AT11" s="132"/>
      <c r="AU11" s="78"/>
      <c r="BF11" s="41" t="s">
        <v>218</v>
      </c>
      <c r="BG11" s="161">
        <v>0</v>
      </c>
      <c r="BH11" s="161"/>
      <c r="BI11" s="161"/>
      <c r="BJ11" s="161"/>
      <c r="BK11" s="161"/>
      <c r="BL11" s="161"/>
      <c r="BM11" s="161"/>
      <c r="BN11" s="161"/>
      <c r="BO11" s="161"/>
    </row>
    <row r="12" spans="2:82" ht="15.75" x14ac:dyDescent="0.25">
      <c r="B12" s="77"/>
      <c r="AU12" s="78"/>
      <c r="BG12" s="59"/>
      <c r="BH12" s="59"/>
      <c r="BI12" s="59"/>
      <c r="BJ12" s="59"/>
      <c r="BK12" s="59"/>
      <c r="BL12" s="59"/>
      <c r="BM12" s="59"/>
      <c r="BN12" s="59"/>
      <c r="BO12" s="59"/>
    </row>
    <row r="13" spans="2:82" ht="18" x14ac:dyDescent="0.25">
      <c r="B13" s="79"/>
      <c r="H13" s="68" t="s">
        <v>176</v>
      </c>
      <c r="I13" s="130"/>
      <c r="J13" s="130"/>
      <c r="K13" s="130"/>
      <c r="L13" s="130"/>
      <c r="M13" s="130"/>
      <c r="N13" s="130"/>
      <c r="O13" s="130"/>
      <c r="P13" s="130"/>
      <c r="Q13" s="130"/>
      <c r="R13" s="130"/>
      <c r="S13" s="130"/>
      <c r="T13" s="130"/>
      <c r="AD13" s="68" t="s">
        <v>172</v>
      </c>
      <c r="AE13" s="128"/>
      <c r="AF13" s="128"/>
      <c r="AG13" s="128"/>
      <c r="AH13" s="128"/>
      <c r="AI13" s="128"/>
      <c r="AJ13" s="128"/>
      <c r="AK13" s="128"/>
      <c r="AL13" s="128"/>
      <c r="AM13" s="128"/>
      <c r="AN13" s="128"/>
      <c r="AO13" s="128"/>
      <c r="AP13" s="128"/>
      <c r="AQ13" s="128"/>
      <c r="AR13" s="128"/>
      <c r="AS13" s="128"/>
      <c r="AT13" s="128"/>
      <c r="AU13" s="78"/>
      <c r="AV13" s="41"/>
      <c r="BF13" s="41" t="s">
        <v>219</v>
      </c>
      <c r="BG13" s="161">
        <v>0</v>
      </c>
      <c r="BH13" s="161"/>
      <c r="BI13" s="161"/>
      <c r="BJ13" s="161"/>
      <c r="BK13" s="161"/>
      <c r="BL13" s="161"/>
      <c r="BM13" s="161"/>
      <c r="BN13" s="161"/>
      <c r="BO13" s="161"/>
      <c r="BU13" s="41" t="s">
        <v>197</v>
      </c>
      <c r="BV13" s="163">
        <f>+BG11+BG13</f>
        <v>0</v>
      </c>
      <c r="BW13" s="163"/>
      <c r="BX13" s="163"/>
      <c r="BY13" s="163"/>
      <c r="BZ13" s="163"/>
      <c r="CA13" s="163"/>
    </row>
    <row r="14" spans="2:82" ht="15.75" x14ac:dyDescent="0.25">
      <c r="B14" s="77"/>
      <c r="AU14" s="78"/>
      <c r="BG14" s="59"/>
      <c r="BH14" s="59"/>
      <c r="BI14" s="59"/>
      <c r="BJ14" s="59"/>
      <c r="BK14" s="59"/>
      <c r="BL14" s="59"/>
      <c r="BM14" s="59"/>
      <c r="BN14" s="59"/>
      <c r="BO14" s="59"/>
    </row>
    <row r="15" spans="2:82" ht="15.75" x14ac:dyDescent="0.25">
      <c r="B15" s="77"/>
      <c r="AU15" s="78"/>
      <c r="BF15" s="41" t="s">
        <v>238</v>
      </c>
      <c r="BG15" s="162">
        <f>+BG9+BG11+BG13</f>
        <v>0</v>
      </c>
      <c r="BH15" s="162"/>
      <c r="BI15" s="162"/>
      <c r="BJ15" s="162"/>
      <c r="BK15" s="162"/>
      <c r="BL15" s="162"/>
      <c r="BM15" s="162"/>
      <c r="BN15" s="162"/>
      <c r="BO15" s="162"/>
    </row>
    <row r="16" spans="2:82" ht="19.5" x14ac:dyDescent="0.25">
      <c r="B16" s="77"/>
      <c r="K16" s="41" t="s">
        <v>224</v>
      </c>
      <c r="L16" s="196">
        <v>0</v>
      </c>
      <c r="M16" s="196"/>
      <c r="N16" s="196"/>
      <c r="O16" s="196"/>
      <c r="P16" s="196"/>
      <c r="Q16" s="196"/>
      <c r="V16" s="62"/>
      <c r="AG16" s="41" t="s">
        <v>227</v>
      </c>
      <c r="AH16" s="133"/>
      <c r="AI16" s="133"/>
      <c r="AJ16" s="133"/>
      <c r="AK16" s="133"/>
      <c r="AL16" s="133"/>
      <c r="AM16" s="133"/>
      <c r="AN16" s="133"/>
      <c r="AO16" s="133"/>
      <c r="AP16" s="133"/>
      <c r="AQ16" s="133"/>
      <c r="AU16" s="78"/>
      <c r="BC16" s="42"/>
      <c r="BG16" s="58"/>
      <c r="BH16" s="58"/>
      <c r="BI16" s="58"/>
      <c r="BJ16" s="58"/>
      <c r="BK16" s="58"/>
      <c r="BL16" s="58"/>
      <c r="BM16" s="58"/>
      <c r="BN16" s="58"/>
      <c r="BO16" s="58"/>
    </row>
    <row r="17" spans="2:83" ht="16.5" x14ac:dyDescent="0.25">
      <c r="B17" s="77"/>
      <c r="O17" s="69"/>
      <c r="P17" s="69"/>
      <c r="Q17" s="69"/>
      <c r="R17" s="69"/>
      <c r="V17" s="62"/>
      <c r="AU17" s="78"/>
      <c r="BF17" s="41" t="s">
        <v>181</v>
      </c>
      <c r="BG17" s="161">
        <v>0</v>
      </c>
      <c r="BH17" s="161"/>
      <c r="BI17" s="161"/>
      <c r="BJ17" s="161"/>
      <c r="BK17" s="161"/>
      <c r="BL17" s="161"/>
      <c r="BM17" s="161"/>
      <c r="BN17" s="161"/>
      <c r="BO17" s="161"/>
      <c r="BT17" s="41" t="s">
        <v>196</v>
      </c>
      <c r="BU17" s="160"/>
      <c r="BV17" s="160"/>
      <c r="BW17" s="160"/>
      <c r="BX17" s="160"/>
      <c r="BY17" s="160"/>
      <c r="BZ17" s="160"/>
    </row>
    <row r="18" spans="2:83" ht="20.25" x14ac:dyDescent="0.3">
      <c r="B18" s="77"/>
      <c r="K18" s="41" t="s">
        <v>225</v>
      </c>
      <c r="L18" s="196">
        <v>0</v>
      </c>
      <c r="M18" s="196"/>
      <c r="N18" s="196"/>
      <c r="O18" s="196"/>
      <c r="P18" s="196"/>
      <c r="Q18" s="196"/>
      <c r="V18" s="62"/>
      <c r="AA18" s="41" t="s">
        <v>199</v>
      </c>
      <c r="AB18" s="129"/>
      <c r="AC18" s="129"/>
      <c r="AD18" s="129"/>
      <c r="AK18" s="41" t="s">
        <v>198</v>
      </c>
      <c r="AL18" s="198">
        <f>+AH16-AL20</f>
        <v>0</v>
      </c>
      <c r="AM18" s="198"/>
      <c r="AN18" s="198"/>
      <c r="AO18" s="198"/>
      <c r="AP18" s="198"/>
      <c r="AQ18" s="198"/>
      <c r="AU18" s="78"/>
    </row>
    <row r="19" spans="2:83" x14ac:dyDescent="0.25">
      <c r="B19" s="77"/>
      <c r="V19" s="62"/>
      <c r="AU19" s="78"/>
    </row>
    <row r="20" spans="2:83" ht="20.25" x14ac:dyDescent="0.3">
      <c r="B20" s="77"/>
      <c r="I20" s="41" t="s">
        <v>226</v>
      </c>
      <c r="J20" s="197">
        <f>+L16-L18</f>
        <v>0</v>
      </c>
      <c r="K20" s="197"/>
      <c r="L20" s="197"/>
      <c r="M20" s="197"/>
      <c r="N20" s="197"/>
      <c r="O20" s="197"/>
      <c r="P20" s="197"/>
      <c r="Q20" s="197"/>
      <c r="V20" s="62"/>
      <c r="AK20" s="41" t="s">
        <v>200</v>
      </c>
      <c r="AL20" s="198">
        <f>IF(AB18=0,0,ROUND(AH16/(1+AB18),0))</f>
        <v>0</v>
      </c>
      <c r="AM20" s="198"/>
      <c r="AN20" s="198"/>
      <c r="AO20" s="198"/>
      <c r="AP20" s="198"/>
      <c r="AQ20" s="198"/>
      <c r="AU20" s="78"/>
    </row>
    <row r="21" spans="2:83" x14ac:dyDescent="0.25">
      <c r="B21" s="77"/>
      <c r="AU21" s="78"/>
      <c r="BL21" s="61"/>
      <c r="BR21" s="61"/>
      <c r="BX21" s="61" t="s">
        <v>220</v>
      </c>
    </row>
    <row r="22" spans="2:83" ht="15.75" x14ac:dyDescent="0.25">
      <c r="B22" s="79" t="s">
        <v>177</v>
      </c>
      <c r="F22" s="110" t="s">
        <v>216</v>
      </c>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2"/>
      <c r="AU22" s="78"/>
      <c r="AZ22" s="42" t="s">
        <v>209</v>
      </c>
      <c r="BE22" s="107" t="s">
        <v>195</v>
      </c>
      <c r="BF22" s="107"/>
      <c r="BG22" s="107"/>
      <c r="BI22" s="165" t="s">
        <v>223</v>
      </c>
      <c r="BJ22" s="165"/>
      <c r="BK22" s="165"/>
      <c r="BL22" s="165"/>
      <c r="BM22" s="165"/>
      <c r="BN22" s="165"/>
      <c r="BP22" s="166" t="s">
        <v>222</v>
      </c>
      <c r="BQ22" s="166"/>
      <c r="BR22" s="166"/>
      <c r="BS22" s="166"/>
      <c r="BT22" s="166"/>
      <c r="BU22" s="166"/>
      <c r="BW22" s="166" t="s">
        <v>221</v>
      </c>
      <c r="BX22" s="166"/>
      <c r="BY22" s="166"/>
      <c r="BZ22" s="166"/>
      <c r="CA22" s="166"/>
      <c r="CB22" s="166"/>
      <c r="CE22" t="s">
        <v>214</v>
      </c>
    </row>
    <row r="23" spans="2:83" ht="25.5" customHeight="1" x14ac:dyDescent="0.25">
      <c r="B23" s="81"/>
      <c r="E23" s="64" t="s">
        <v>228</v>
      </c>
      <c r="F23" s="113"/>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5"/>
      <c r="AU23" s="78"/>
      <c r="AZ23">
        <v>1</v>
      </c>
      <c r="BA23" t="s">
        <v>182</v>
      </c>
      <c r="BF23" s="49">
        <v>0</v>
      </c>
      <c r="BG23" s="49"/>
      <c r="BI23" s="164">
        <f t="shared" ref="BI23:BI34" si="0">ROUND($BG$17/30*$BF23,0)</f>
        <v>0</v>
      </c>
      <c r="BJ23" s="164"/>
      <c r="BK23" s="164"/>
      <c r="BL23" s="164"/>
      <c r="BM23" s="164"/>
      <c r="BN23" s="164"/>
      <c r="BP23" s="164">
        <f>+IF(BF23=0,0,BI23)</f>
        <v>0</v>
      </c>
      <c r="BQ23" s="164"/>
      <c r="BR23" s="164"/>
      <c r="BS23" s="164"/>
      <c r="BT23" s="164"/>
      <c r="BU23" s="164"/>
      <c r="BV23" s="60"/>
      <c r="BW23" s="164">
        <f>+IFERROR(IF(MONTH($BU$9)&gt;$AZ23,0,$BG$15-BP23),0)</f>
        <v>0</v>
      </c>
      <c r="BX23" s="164"/>
      <c r="BY23" s="164"/>
      <c r="BZ23" s="164"/>
      <c r="CA23" s="164"/>
      <c r="CB23" s="164"/>
      <c r="CE23" s="63" t="str">
        <f t="shared" ref="CE23:CE34" si="1">+IFERROR(BP23/$BG$15,"")</f>
        <v/>
      </c>
    </row>
    <row r="24" spans="2:83" ht="17.25" customHeight="1" x14ac:dyDescent="0.25">
      <c r="B24" s="77"/>
      <c r="F24" s="116"/>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8"/>
      <c r="AU24" s="78"/>
      <c r="AZ24" s="44">
        <f>+AZ23+1</f>
        <v>2</v>
      </c>
      <c r="BA24" s="44" t="s">
        <v>183</v>
      </c>
      <c r="BB24" s="44"/>
      <c r="BC24" s="44"/>
      <c r="BD24" s="44"/>
      <c r="BE24" s="44"/>
      <c r="BF24" s="50">
        <v>0</v>
      </c>
      <c r="BG24" s="50"/>
      <c r="BH24" s="44"/>
      <c r="BI24" s="159">
        <f t="shared" si="0"/>
        <v>0</v>
      </c>
      <c r="BJ24" s="159"/>
      <c r="BK24" s="159"/>
      <c r="BL24" s="159"/>
      <c r="BM24" s="159"/>
      <c r="BN24" s="159"/>
      <c r="BP24" s="159">
        <f>IF(BF24=0,0,BP23+BI24)</f>
        <v>0</v>
      </c>
      <c r="BQ24" s="159"/>
      <c r="BR24" s="159"/>
      <c r="BS24" s="159"/>
      <c r="BT24" s="159"/>
      <c r="BU24" s="159"/>
      <c r="BV24" s="60"/>
      <c r="BW24" s="159">
        <f t="shared" ref="BW24:BW34" si="2">+IFERROR(IF(MONTH($BU$9)&gt;$AZ24,0,$BG$15-BP24),0)</f>
        <v>0</v>
      </c>
      <c r="BX24" s="159"/>
      <c r="BY24" s="159"/>
      <c r="BZ24" s="159"/>
      <c r="CA24" s="159"/>
      <c r="CB24" s="159"/>
      <c r="CE24" s="63" t="str">
        <f t="shared" si="1"/>
        <v/>
      </c>
    </row>
    <row r="25" spans="2:83" x14ac:dyDescent="0.25">
      <c r="B25" s="77"/>
      <c r="AU25" s="78"/>
      <c r="AZ25">
        <f t="shared" ref="AZ25:AZ34" si="3">+AZ24+1</f>
        <v>3</v>
      </c>
      <c r="BA25" t="s">
        <v>184</v>
      </c>
      <c r="BF25" s="49">
        <v>0</v>
      </c>
      <c r="BG25" s="49"/>
      <c r="BI25" s="164">
        <f t="shared" si="0"/>
        <v>0</v>
      </c>
      <c r="BJ25" s="164"/>
      <c r="BK25" s="164"/>
      <c r="BL25" s="164"/>
      <c r="BM25" s="164"/>
      <c r="BN25" s="164"/>
      <c r="BP25" s="164">
        <f t="shared" ref="BP25:BP34" si="4">IF(BF25=0,0,BP24+BI25)</f>
        <v>0</v>
      </c>
      <c r="BQ25" s="164"/>
      <c r="BR25" s="164"/>
      <c r="BS25" s="164"/>
      <c r="BT25" s="164"/>
      <c r="BU25" s="164"/>
      <c r="BV25" s="60"/>
      <c r="BW25" s="164">
        <f t="shared" si="2"/>
        <v>0</v>
      </c>
      <c r="BX25" s="164"/>
      <c r="BY25" s="164"/>
      <c r="BZ25" s="164"/>
      <c r="CA25" s="164"/>
      <c r="CB25" s="164"/>
      <c r="CE25" s="63" t="str">
        <f t="shared" si="1"/>
        <v/>
      </c>
    </row>
    <row r="26" spans="2:83" x14ac:dyDescent="0.25">
      <c r="B26" s="77" t="s">
        <v>178</v>
      </c>
      <c r="AU26" s="78"/>
      <c r="AZ26" s="44">
        <f t="shared" si="3"/>
        <v>4</v>
      </c>
      <c r="BA26" s="44" t="s">
        <v>185</v>
      </c>
      <c r="BB26" s="44"/>
      <c r="BC26" s="44"/>
      <c r="BD26" s="44"/>
      <c r="BE26" s="44"/>
      <c r="BF26" s="50">
        <v>0</v>
      </c>
      <c r="BG26" s="50"/>
      <c r="BH26" s="44"/>
      <c r="BI26" s="159">
        <f t="shared" si="0"/>
        <v>0</v>
      </c>
      <c r="BJ26" s="159"/>
      <c r="BK26" s="159"/>
      <c r="BL26" s="159"/>
      <c r="BM26" s="159"/>
      <c r="BN26" s="159"/>
      <c r="BP26" s="159">
        <f t="shared" si="4"/>
        <v>0</v>
      </c>
      <c r="BQ26" s="159"/>
      <c r="BR26" s="159"/>
      <c r="BS26" s="159"/>
      <c r="BT26" s="159"/>
      <c r="BU26" s="159"/>
      <c r="BV26" s="60"/>
      <c r="BW26" s="159">
        <f t="shared" si="2"/>
        <v>0</v>
      </c>
      <c r="BX26" s="159"/>
      <c r="BY26" s="159"/>
      <c r="BZ26" s="159"/>
      <c r="CA26" s="159"/>
      <c r="CB26" s="159"/>
      <c r="CE26" s="63" t="str">
        <f t="shared" si="1"/>
        <v/>
      </c>
    </row>
    <row r="27" spans="2:83" ht="21" customHeight="1" x14ac:dyDescent="0.25">
      <c r="B27" s="77"/>
      <c r="C27" s="119" t="s">
        <v>234</v>
      </c>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1"/>
      <c r="AU27" s="78"/>
      <c r="AZ27">
        <f t="shared" si="3"/>
        <v>5</v>
      </c>
      <c r="BA27" t="s">
        <v>186</v>
      </c>
      <c r="BF27" s="49">
        <v>0</v>
      </c>
      <c r="BG27" s="49"/>
      <c r="BI27" s="164">
        <f t="shared" si="0"/>
        <v>0</v>
      </c>
      <c r="BJ27" s="164"/>
      <c r="BK27" s="164"/>
      <c r="BL27" s="164"/>
      <c r="BM27" s="164"/>
      <c r="BN27" s="164"/>
      <c r="BP27" s="164">
        <f t="shared" si="4"/>
        <v>0</v>
      </c>
      <c r="BQ27" s="164"/>
      <c r="BR27" s="164"/>
      <c r="BS27" s="164"/>
      <c r="BT27" s="164"/>
      <c r="BU27" s="164"/>
      <c r="BV27" s="60"/>
      <c r="BW27" s="164">
        <f t="shared" si="2"/>
        <v>0</v>
      </c>
      <c r="BX27" s="164"/>
      <c r="BY27" s="164"/>
      <c r="BZ27" s="164"/>
      <c r="CA27" s="164"/>
      <c r="CB27" s="164"/>
      <c r="CE27" s="63" t="str">
        <f t="shared" si="1"/>
        <v/>
      </c>
    </row>
    <row r="28" spans="2:83" ht="19.5" customHeight="1" x14ac:dyDescent="0.25">
      <c r="B28" s="77"/>
      <c r="C28" s="122"/>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4"/>
      <c r="AU28" s="78"/>
      <c r="AZ28" s="44">
        <f t="shared" si="3"/>
        <v>6</v>
      </c>
      <c r="BA28" s="44" t="s">
        <v>187</v>
      </c>
      <c r="BB28" s="44"/>
      <c r="BC28" s="44"/>
      <c r="BD28" s="44"/>
      <c r="BE28" s="44"/>
      <c r="BF28" s="50">
        <v>0</v>
      </c>
      <c r="BG28" s="50"/>
      <c r="BH28" s="44"/>
      <c r="BI28" s="159">
        <f t="shared" si="0"/>
        <v>0</v>
      </c>
      <c r="BJ28" s="159"/>
      <c r="BK28" s="159"/>
      <c r="BL28" s="159"/>
      <c r="BM28" s="159"/>
      <c r="BN28" s="159"/>
      <c r="BP28" s="159">
        <f t="shared" si="4"/>
        <v>0</v>
      </c>
      <c r="BQ28" s="159"/>
      <c r="BR28" s="159"/>
      <c r="BS28" s="159"/>
      <c r="BT28" s="159"/>
      <c r="BU28" s="159"/>
      <c r="BV28" s="60"/>
      <c r="BW28" s="159">
        <f t="shared" si="2"/>
        <v>0</v>
      </c>
      <c r="BX28" s="159"/>
      <c r="BY28" s="159"/>
      <c r="BZ28" s="159"/>
      <c r="CA28" s="159"/>
      <c r="CB28" s="159"/>
      <c r="CE28" s="63" t="str">
        <f t="shared" si="1"/>
        <v/>
      </c>
    </row>
    <row r="29" spans="2:83" ht="18" customHeight="1" x14ac:dyDescent="0.25">
      <c r="B29" s="77"/>
      <c r="C29" s="125"/>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7"/>
      <c r="AU29" s="78"/>
      <c r="AZ29">
        <f t="shared" si="3"/>
        <v>7</v>
      </c>
      <c r="BA29" t="s">
        <v>188</v>
      </c>
      <c r="BF29" s="49">
        <v>0</v>
      </c>
      <c r="BG29" s="49"/>
      <c r="BI29" s="164">
        <f t="shared" si="0"/>
        <v>0</v>
      </c>
      <c r="BJ29" s="164"/>
      <c r="BK29" s="164"/>
      <c r="BL29" s="164"/>
      <c r="BM29" s="164"/>
      <c r="BN29" s="164"/>
      <c r="BP29" s="164">
        <f t="shared" si="4"/>
        <v>0</v>
      </c>
      <c r="BQ29" s="164"/>
      <c r="BR29" s="164"/>
      <c r="BS29" s="164"/>
      <c r="BT29" s="164"/>
      <c r="BU29" s="164"/>
      <c r="BV29" s="60"/>
      <c r="BW29" s="164">
        <f t="shared" si="2"/>
        <v>0</v>
      </c>
      <c r="BX29" s="164"/>
      <c r="BY29" s="164"/>
      <c r="BZ29" s="164"/>
      <c r="CA29" s="164"/>
      <c r="CB29" s="164"/>
      <c r="CE29" s="63" t="str">
        <f t="shared" si="1"/>
        <v/>
      </c>
    </row>
    <row r="30" spans="2:83" x14ac:dyDescent="0.25">
      <c r="B30" s="77"/>
      <c r="AU30" s="78"/>
      <c r="AZ30" s="44">
        <f t="shared" si="3"/>
        <v>8</v>
      </c>
      <c r="BA30" s="44" t="s">
        <v>189</v>
      </c>
      <c r="BB30" s="44"/>
      <c r="BC30" s="44"/>
      <c r="BD30" s="44"/>
      <c r="BE30" s="44"/>
      <c r="BF30" s="50">
        <v>0</v>
      </c>
      <c r="BG30" s="50"/>
      <c r="BH30" s="44"/>
      <c r="BI30" s="159">
        <f t="shared" si="0"/>
        <v>0</v>
      </c>
      <c r="BJ30" s="159"/>
      <c r="BK30" s="159"/>
      <c r="BL30" s="159"/>
      <c r="BM30" s="159"/>
      <c r="BN30" s="159"/>
      <c r="BP30" s="159">
        <f t="shared" si="4"/>
        <v>0</v>
      </c>
      <c r="BQ30" s="159"/>
      <c r="BR30" s="159"/>
      <c r="BS30" s="159"/>
      <c r="BT30" s="159"/>
      <c r="BU30" s="159"/>
      <c r="BV30" s="60"/>
      <c r="BW30" s="159">
        <f t="shared" si="2"/>
        <v>0</v>
      </c>
      <c r="BX30" s="159"/>
      <c r="BY30" s="159"/>
      <c r="BZ30" s="159"/>
      <c r="CA30" s="159"/>
      <c r="CB30" s="159"/>
      <c r="CE30" s="63" t="str">
        <f t="shared" si="1"/>
        <v/>
      </c>
    </row>
    <row r="31" spans="2:83" x14ac:dyDescent="0.25">
      <c r="B31" s="82"/>
      <c r="C31" s="48" t="s">
        <v>179</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0"/>
      <c r="AM31" s="40"/>
      <c r="AN31" s="40"/>
      <c r="AO31" s="40"/>
      <c r="AP31" s="40"/>
      <c r="AQ31" s="40"/>
      <c r="AR31" s="40"/>
      <c r="AS31" s="40"/>
      <c r="AT31" s="40"/>
      <c r="AU31" s="83"/>
      <c r="AZ31">
        <f t="shared" si="3"/>
        <v>9</v>
      </c>
      <c r="BA31" t="s">
        <v>190</v>
      </c>
      <c r="BF31" s="49">
        <v>0</v>
      </c>
      <c r="BG31" s="49"/>
      <c r="BI31" s="164">
        <f t="shared" si="0"/>
        <v>0</v>
      </c>
      <c r="BJ31" s="164"/>
      <c r="BK31" s="164"/>
      <c r="BL31" s="164"/>
      <c r="BM31" s="164"/>
      <c r="BN31" s="164"/>
      <c r="BP31" s="164">
        <f t="shared" si="4"/>
        <v>0</v>
      </c>
      <c r="BQ31" s="164"/>
      <c r="BR31" s="164"/>
      <c r="BS31" s="164"/>
      <c r="BT31" s="164"/>
      <c r="BU31" s="164"/>
      <c r="BV31" s="60"/>
      <c r="BW31" s="164">
        <f t="shared" si="2"/>
        <v>0</v>
      </c>
      <c r="BX31" s="164"/>
      <c r="BY31" s="164"/>
      <c r="BZ31" s="164"/>
      <c r="CA31" s="164"/>
      <c r="CB31" s="164"/>
      <c r="CE31" s="63" t="str">
        <f t="shared" si="1"/>
        <v/>
      </c>
    </row>
    <row r="32" spans="2:83" ht="18" customHeight="1" x14ac:dyDescent="0.25">
      <c r="B32" s="84"/>
      <c r="C32" s="184" t="s">
        <v>215</v>
      </c>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6"/>
      <c r="AD32" s="52"/>
      <c r="AE32" s="53"/>
      <c r="AF32" s="53"/>
      <c r="AG32" s="53"/>
      <c r="AH32" s="53"/>
      <c r="AI32" s="53"/>
      <c r="AJ32" s="53"/>
      <c r="AK32" s="53"/>
      <c r="AL32" s="53"/>
      <c r="AM32" s="53"/>
      <c r="AN32" s="53"/>
      <c r="AO32" s="53"/>
      <c r="AP32" s="53"/>
      <c r="AQ32" s="53"/>
      <c r="AR32" s="53"/>
      <c r="AS32" s="53"/>
      <c r="AT32" s="54"/>
      <c r="AU32" s="78"/>
      <c r="AZ32" s="44">
        <f t="shared" si="3"/>
        <v>10</v>
      </c>
      <c r="BA32" s="44" t="s">
        <v>191</v>
      </c>
      <c r="BB32" s="44"/>
      <c r="BC32" s="44"/>
      <c r="BD32" s="44"/>
      <c r="BE32" s="44"/>
      <c r="BF32" s="50">
        <v>0</v>
      </c>
      <c r="BG32" s="50"/>
      <c r="BH32" s="44"/>
      <c r="BI32" s="159">
        <f t="shared" si="0"/>
        <v>0</v>
      </c>
      <c r="BJ32" s="159"/>
      <c r="BK32" s="159"/>
      <c r="BL32" s="159"/>
      <c r="BM32" s="159"/>
      <c r="BN32" s="159"/>
      <c r="BP32" s="159">
        <f t="shared" si="4"/>
        <v>0</v>
      </c>
      <c r="BQ32" s="159"/>
      <c r="BR32" s="159"/>
      <c r="BS32" s="159"/>
      <c r="BT32" s="159"/>
      <c r="BU32" s="159"/>
      <c r="BV32" s="60"/>
      <c r="BW32" s="159">
        <f t="shared" si="2"/>
        <v>0</v>
      </c>
      <c r="BX32" s="159"/>
      <c r="BY32" s="159"/>
      <c r="BZ32" s="159"/>
      <c r="CA32" s="159"/>
      <c r="CB32" s="159"/>
      <c r="CE32" s="63" t="str">
        <f t="shared" si="1"/>
        <v/>
      </c>
    </row>
    <row r="33" spans="2:83" x14ac:dyDescent="0.25">
      <c r="B33" s="84"/>
      <c r="C33" s="187"/>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9"/>
      <c r="AD33" s="55"/>
      <c r="AT33" s="56"/>
      <c r="AU33" s="78"/>
      <c r="AZ33">
        <f t="shared" si="3"/>
        <v>11</v>
      </c>
      <c r="BA33" t="s">
        <v>192</v>
      </c>
      <c r="BF33" s="49">
        <v>0</v>
      </c>
      <c r="BG33" s="49"/>
      <c r="BI33" s="164">
        <f t="shared" si="0"/>
        <v>0</v>
      </c>
      <c r="BJ33" s="164"/>
      <c r="BK33" s="164"/>
      <c r="BL33" s="164"/>
      <c r="BM33" s="164"/>
      <c r="BN33" s="164"/>
      <c r="BP33" s="164">
        <f t="shared" si="4"/>
        <v>0</v>
      </c>
      <c r="BQ33" s="164"/>
      <c r="BR33" s="164"/>
      <c r="BS33" s="164"/>
      <c r="BT33" s="164"/>
      <c r="BU33" s="164"/>
      <c r="BV33" s="60"/>
      <c r="BW33" s="164">
        <f t="shared" si="2"/>
        <v>0</v>
      </c>
      <c r="BX33" s="164"/>
      <c r="BY33" s="164"/>
      <c r="BZ33" s="164"/>
      <c r="CA33" s="164"/>
      <c r="CB33" s="164"/>
      <c r="CE33" s="63" t="str">
        <f t="shared" si="1"/>
        <v/>
      </c>
    </row>
    <row r="34" spans="2:83" x14ac:dyDescent="0.25">
      <c r="B34" s="84"/>
      <c r="C34" s="187"/>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9"/>
      <c r="AD34" s="55"/>
      <c r="AT34" s="56"/>
      <c r="AU34" s="78"/>
      <c r="AZ34" s="44">
        <f t="shared" si="3"/>
        <v>12</v>
      </c>
      <c r="BA34" s="44" t="s">
        <v>193</v>
      </c>
      <c r="BB34" s="44"/>
      <c r="BC34" s="44"/>
      <c r="BD34" s="44"/>
      <c r="BE34" s="44"/>
      <c r="BF34" s="50">
        <v>0</v>
      </c>
      <c r="BG34" s="50"/>
      <c r="BH34" s="44"/>
      <c r="BI34" s="159">
        <f t="shared" si="0"/>
        <v>0</v>
      </c>
      <c r="BJ34" s="159"/>
      <c r="BK34" s="159"/>
      <c r="BL34" s="159"/>
      <c r="BM34" s="159"/>
      <c r="BN34" s="159"/>
      <c r="BP34" s="159">
        <f t="shared" si="4"/>
        <v>0</v>
      </c>
      <c r="BQ34" s="159"/>
      <c r="BR34" s="159"/>
      <c r="BS34" s="159"/>
      <c r="BT34" s="159"/>
      <c r="BU34" s="159"/>
      <c r="BV34" s="60"/>
      <c r="BW34" s="159">
        <f t="shared" si="2"/>
        <v>0</v>
      </c>
      <c r="BX34" s="159"/>
      <c r="BY34" s="159"/>
      <c r="BZ34" s="159"/>
      <c r="CA34" s="159"/>
      <c r="CB34" s="159"/>
      <c r="CE34" s="63" t="str">
        <f t="shared" si="1"/>
        <v/>
      </c>
    </row>
    <row r="35" spans="2:83" ht="22.5" customHeight="1" x14ac:dyDescent="0.25">
      <c r="B35" s="84"/>
      <c r="C35" s="187"/>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9"/>
      <c r="AD35" s="55"/>
      <c r="AT35" s="56"/>
      <c r="AU35" s="78"/>
      <c r="BH35" s="45" t="s">
        <v>194</v>
      </c>
      <c r="BI35" s="164">
        <f>SUM(BI23:BN34)</f>
        <v>0</v>
      </c>
      <c r="BJ35" s="164"/>
      <c r="BK35" s="164"/>
      <c r="BL35" s="164"/>
      <c r="BM35" s="164"/>
      <c r="BN35" s="164"/>
    </row>
    <row r="36" spans="2:83" ht="18" customHeight="1" x14ac:dyDescent="0.25">
      <c r="B36" s="84"/>
      <c r="C36" s="187"/>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9"/>
      <c r="AD36" s="55"/>
      <c r="AT36" s="56"/>
      <c r="AU36" s="78"/>
      <c r="BH36" s="41" t="s">
        <v>230</v>
      </c>
      <c r="BI36" s="164">
        <f>+BG15-BI35</f>
        <v>0</v>
      </c>
      <c r="BJ36" s="164"/>
      <c r="BK36" s="164"/>
      <c r="BL36" s="164"/>
      <c r="BM36" s="164"/>
      <c r="BN36" s="164"/>
      <c r="BO36" s="46" t="str">
        <f>IF(BI35&lt;&gt;BG15,"HAY DIFERENCIA CON EL VALOR ACTUAL (D)","OK")</f>
        <v>OK</v>
      </c>
    </row>
    <row r="37" spans="2:83" ht="15.75" customHeight="1" x14ac:dyDescent="0.25">
      <c r="B37" s="84"/>
      <c r="C37" s="187"/>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9"/>
      <c r="AD37" s="182" t="str">
        <f>IF(K9="","",K9)</f>
        <v/>
      </c>
      <c r="AE37" s="106"/>
      <c r="AF37" s="106"/>
      <c r="AG37" s="106"/>
      <c r="AH37" s="106"/>
      <c r="AI37" s="106"/>
      <c r="AJ37" s="106"/>
      <c r="AK37" s="106"/>
      <c r="AL37" s="106"/>
      <c r="AM37" s="106"/>
      <c r="AN37" s="106"/>
      <c r="AO37" s="106"/>
      <c r="AP37" s="106"/>
      <c r="AQ37" s="106"/>
      <c r="AR37" s="106"/>
      <c r="AS37" s="106"/>
      <c r="AT37" s="183"/>
      <c r="AU37" s="78"/>
      <c r="AZ37" t="s">
        <v>210</v>
      </c>
    </row>
    <row r="38" spans="2:83" ht="17.25" customHeight="1" x14ac:dyDescent="0.25">
      <c r="B38" s="84"/>
      <c r="C38" s="190"/>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2"/>
      <c r="AD38" s="193" t="s">
        <v>102</v>
      </c>
      <c r="AE38" s="194"/>
      <c r="AF38" s="194"/>
      <c r="AG38" s="194"/>
      <c r="AH38" s="194"/>
      <c r="AI38" s="194"/>
      <c r="AJ38" s="194"/>
      <c r="AK38" s="194"/>
      <c r="AL38" s="194"/>
      <c r="AM38" s="194"/>
      <c r="AN38" s="194"/>
      <c r="AO38" s="194"/>
      <c r="AP38" s="194"/>
      <c r="AQ38" s="194"/>
      <c r="AR38" s="194"/>
      <c r="AS38" s="194"/>
      <c r="AT38" s="195"/>
      <c r="AU38" s="85"/>
      <c r="AZ38" s="173" t="s">
        <v>217</v>
      </c>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5"/>
    </row>
    <row r="39" spans="2:83" x14ac:dyDescent="0.25">
      <c r="B39" s="86"/>
      <c r="AU39" s="78"/>
      <c r="AZ39" s="176"/>
      <c r="BA39" s="177"/>
      <c r="BB39" s="177"/>
      <c r="BC39" s="177"/>
      <c r="BD39" s="177"/>
      <c r="BE39" s="177"/>
      <c r="BF39" s="177"/>
      <c r="BG39" s="177"/>
      <c r="BH39" s="177"/>
      <c r="BI39" s="177"/>
      <c r="BJ39" s="177"/>
      <c r="BK39" s="177"/>
      <c r="BL39" s="177"/>
      <c r="BM39" s="177"/>
      <c r="BN39" s="177"/>
      <c r="BO39" s="177"/>
      <c r="BP39" s="177"/>
      <c r="BQ39" s="177"/>
      <c r="BR39" s="177"/>
      <c r="BS39" s="177"/>
      <c r="BT39" s="177"/>
      <c r="BU39" s="177"/>
      <c r="BV39" s="177"/>
      <c r="BW39" s="177"/>
      <c r="BX39" s="177"/>
      <c r="BY39" s="177"/>
      <c r="BZ39" s="177"/>
      <c r="CA39" s="177"/>
      <c r="CB39" s="178"/>
    </row>
    <row r="40" spans="2:83" ht="22.5" customHeight="1" x14ac:dyDescent="0.25">
      <c r="B40" s="87"/>
      <c r="C40" s="167" t="s">
        <v>237</v>
      </c>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8"/>
      <c r="AB40" s="52"/>
      <c r="AC40" s="53"/>
      <c r="AD40" s="53"/>
      <c r="AE40" s="53"/>
      <c r="AF40" s="53"/>
      <c r="AG40" s="53"/>
      <c r="AH40" s="53"/>
      <c r="AI40" s="53"/>
      <c r="AJ40" s="53"/>
      <c r="AK40" s="53"/>
      <c r="AL40" s="53"/>
      <c r="AM40" s="53"/>
      <c r="AN40" s="53"/>
      <c r="AO40" s="53"/>
      <c r="AP40" s="53"/>
      <c r="AQ40" s="53"/>
      <c r="AR40" s="53"/>
      <c r="AS40" s="53"/>
      <c r="AT40" s="54"/>
      <c r="AU40" s="83"/>
      <c r="AZ40" s="176"/>
      <c r="BA40" s="177"/>
      <c r="BB40" s="177"/>
      <c r="BC40" s="177"/>
      <c r="BD40" s="177"/>
      <c r="BE40" s="177"/>
      <c r="BF40" s="177"/>
      <c r="BG40" s="177"/>
      <c r="BH40" s="177"/>
      <c r="BI40" s="177"/>
      <c r="BJ40" s="177"/>
      <c r="BK40" s="177"/>
      <c r="BL40" s="177"/>
      <c r="BM40" s="177"/>
      <c r="BN40" s="177"/>
      <c r="BO40" s="177"/>
      <c r="BP40" s="177"/>
      <c r="BQ40" s="177"/>
      <c r="BR40" s="177"/>
      <c r="BS40" s="177"/>
      <c r="BT40" s="177"/>
      <c r="BU40" s="177"/>
      <c r="BV40" s="177"/>
      <c r="BW40" s="177"/>
      <c r="BX40" s="177"/>
      <c r="BY40" s="177"/>
      <c r="BZ40" s="177"/>
      <c r="CA40" s="177"/>
      <c r="CB40" s="178"/>
    </row>
    <row r="41" spans="2:83" x14ac:dyDescent="0.25">
      <c r="B41" s="88"/>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c r="AA41" s="170"/>
      <c r="AB41" s="55"/>
      <c r="AT41" s="56"/>
      <c r="AU41" s="78"/>
      <c r="AZ41" s="176"/>
      <c r="BA41" s="177"/>
      <c r="BB41" s="177"/>
      <c r="BC41" s="177"/>
      <c r="BD41" s="177"/>
      <c r="BE41" s="177"/>
      <c r="BF41" s="177"/>
      <c r="BG41" s="177"/>
      <c r="BH41" s="177"/>
      <c r="BI41" s="177"/>
      <c r="BJ41" s="177"/>
      <c r="BK41" s="177"/>
      <c r="BL41" s="177"/>
      <c r="BM41" s="177"/>
      <c r="BN41" s="177"/>
      <c r="BO41" s="177"/>
      <c r="BP41" s="177"/>
      <c r="BQ41" s="177"/>
      <c r="BR41" s="177"/>
      <c r="BS41" s="177"/>
      <c r="BT41" s="177"/>
      <c r="BU41" s="177"/>
      <c r="BV41" s="177"/>
      <c r="BW41" s="177"/>
      <c r="BX41" s="177"/>
      <c r="BY41" s="177"/>
      <c r="BZ41" s="177"/>
      <c r="CA41" s="177"/>
      <c r="CB41" s="178"/>
    </row>
    <row r="42" spans="2:83" x14ac:dyDescent="0.25">
      <c r="B42" s="88"/>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70"/>
      <c r="AB42" s="55"/>
      <c r="AT42" s="56"/>
      <c r="AU42" s="78"/>
      <c r="AZ42" s="176"/>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7"/>
      <c r="BW42" s="177"/>
      <c r="BX42" s="177"/>
      <c r="BY42" s="177"/>
      <c r="BZ42" s="177"/>
      <c r="CA42" s="177"/>
      <c r="CB42" s="178"/>
    </row>
    <row r="43" spans="2:83" x14ac:dyDescent="0.25">
      <c r="B43" s="8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70"/>
      <c r="AB43" s="55"/>
      <c r="AT43" s="56"/>
      <c r="AU43" s="78"/>
      <c r="AZ43" s="176"/>
      <c r="BA43" s="177"/>
      <c r="BB43" s="177"/>
      <c r="BC43" s="177"/>
      <c r="BD43" s="177"/>
      <c r="BE43" s="177"/>
      <c r="BF43" s="177"/>
      <c r="BG43" s="177"/>
      <c r="BH43" s="177"/>
      <c r="BI43" s="177"/>
      <c r="BJ43" s="177"/>
      <c r="BK43" s="177"/>
      <c r="BL43" s="177"/>
      <c r="BM43" s="177"/>
      <c r="BN43" s="177"/>
      <c r="BO43" s="177"/>
      <c r="BP43" s="177"/>
      <c r="BQ43" s="177"/>
      <c r="BR43" s="177"/>
      <c r="BS43" s="177"/>
      <c r="BT43" s="177"/>
      <c r="BU43" s="177"/>
      <c r="BV43" s="177"/>
      <c r="BW43" s="177"/>
      <c r="BX43" s="177"/>
      <c r="BY43" s="177"/>
      <c r="BZ43" s="177"/>
      <c r="CA43" s="177"/>
      <c r="CB43" s="178"/>
    </row>
    <row r="44" spans="2:83" x14ac:dyDescent="0.25">
      <c r="B44" s="88"/>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70"/>
      <c r="AB44" s="55"/>
      <c r="AT44" s="56"/>
      <c r="AU44" s="78"/>
      <c r="AZ44" s="179"/>
      <c r="BA44" s="180"/>
      <c r="BB44" s="180"/>
      <c r="BC44" s="180"/>
      <c r="BD44" s="180"/>
      <c r="BE44" s="180"/>
      <c r="BF44" s="180"/>
      <c r="BG44" s="180"/>
      <c r="BH44" s="180"/>
      <c r="BI44" s="180"/>
      <c r="BJ44" s="180"/>
      <c r="BK44" s="180"/>
      <c r="BL44" s="180"/>
      <c r="BM44" s="180"/>
      <c r="BN44" s="180"/>
      <c r="BO44" s="180"/>
      <c r="BP44" s="180"/>
      <c r="BQ44" s="180"/>
      <c r="BR44" s="180"/>
      <c r="BS44" s="180"/>
      <c r="BT44" s="180"/>
      <c r="BU44" s="180"/>
      <c r="BV44" s="180"/>
      <c r="BW44" s="180"/>
      <c r="BX44" s="180"/>
      <c r="BY44" s="180"/>
      <c r="BZ44" s="180"/>
      <c r="CA44" s="180"/>
      <c r="CB44" s="181"/>
    </row>
    <row r="45" spans="2:83" x14ac:dyDescent="0.25">
      <c r="B45" s="77"/>
      <c r="C45" s="169"/>
      <c r="D45" s="169"/>
      <c r="E45" s="169"/>
      <c r="F45" s="169"/>
      <c r="G45" s="169"/>
      <c r="H45" s="169"/>
      <c r="I45" s="169"/>
      <c r="J45" s="169"/>
      <c r="K45" s="169"/>
      <c r="L45" s="169"/>
      <c r="M45" s="169"/>
      <c r="N45" s="169"/>
      <c r="O45" s="169"/>
      <c r="P45" s="169"/>
      <c r="Q45" s="169"/>
      <c r="R45" s="169"/>
      <c r="S45" s="169"/>
      <c r="T45" s="169"/>
      <c r="U45" s="169"/>
      <c r="V45" s="169"/>
      <c r="W45" s="169"/>
      <c r="X45" s="169"/>
      <c r="Y45" s="169"/>
      <c r="Z45" s="169"/>
      <c r="AA45" s="170"/>
      <c r="AB45" s="55"/>
      <c r="AT45" s="56"/>
      <c r="AU45" s="78"/>
    </row>
    <row r="46" spans="2:83" ht="15" customHeight="1" x14ac:dyDescent="0.25">
      <c r="B46" s="77"/>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70"/>
      <c r="AB46" s="134" t="s">
        <v>235</v>
      </c>
      <c r="AC46" s="135"/>
      <c r="AD46" s="135"/>
      <c r="AE46" s="135"/>
      <c r="AF46" s="135"/>
      <c r="AG46" s="135"/>
      <c r="AH46" s="135"/>
      <c r="AI46" s="135"/>
      <c r="AJ46" s="135"/>
      <c r="AK46" s="135"/>
      <c r="AL46" s="135"/>
      <c r="AM46" s="135"/>
      <c r="AN46" s="135"/>
      <c r="AO46" s="135"/>
      <c r="AP46" s="135"/>
      <c r="AQ46" s="135"/>
      <c r="AR46" s="135"/>
      <c r="AS46" s="135"/>
      <c r="AT46" s="136"/>
      <c r="AU46" s="78"/>
    </row>
    <row r="47" spans="2:83" ht="27" customHeight="1" x14ac:dyDescent="0.25">
      <c r="B47" s="89"/>
      <c r="C47" s="171"/>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2"/>
      <c r="AB47" s="137" t="s">
        <v>233</v>
      </c>
      <c r="AC47" s="138"/>
      <c r="AD47" s="138"/>
      <c r="AE47" s="138"/>
      <c r="AF47" s="138"/>
      <c r="AG47" s="138"/>
      <c r="AH47" s="138"/>
      <c r="AI47" s="138"/>
      <c r="AJ47" s="138"/>
      <c r="AK47" s="138"/>
      <c r="AL47" s="138"/>
      <c r="AM47" s="138"/>
      <c r="AN47" s="138"/>
      <c r="AO47" s="138"/>
      <c r="AP47" s="138"/>
      <c r="AQ47" s="138"/>
      <c r="AR47" s="138"/>
      <c r="AS47" s="138"/>
      <c r="AT47" s="139"/>
      <c r="AU47" s="85"/>
    </row>
    <row r="48" spans="2:83" ht="15.75" x14ac:dyDescent="0.25">
      <c r="B48" s="90"/>
      <c r="C48" s="70"/>
      <c r="D48" s="70"/>
      <c r="E48" s="70"/>
      <c r="F48" s="71"/>
      <c r="AU48" s="78"/>
    </row>
    <row r="49" spans="2:47" ht="16.5" customHeight="1" x14ac:dyDescent="0.25">
      <c r="B49" s="91"/>
      <c r="C49" s="99" t="s">
        <v>236</v>
      </c>
      <c r="D49" s="73"/>
      <c r="E49" s="73"/>
      <c r="F49" s="73"/>
      <c r="G49" s="73"/>
      <c r="H49" s="73"/>
      <c r="I49" s="73"/>
      <c r="J49" s="73"/>
      <c r="K49" s="73"/>
      <c r="L49" s="73"/>
      <c r="M49" s="73"/>
      <c r="N49" s="73"/>
      <c r="O49" s="73"/>
      <c r="P49" s="73"/>
      <c r="Q49" s="73"/>
      <c r="R49" s="73"/>
      <c r="S49" s="73"/>
      <c r="T49" s="73"/>
      <c r="U49" s="73"/>
      <c r="V49" s="73"/>
      <c r="W49" s="73"/>
      <c r="X49" s="73"/>
      <c r="Y49" s="73"/>
      <c r="Z49" s="73"/>
      <c r="AU49" s="78"/>
    </row>
    <row r="50" spans="2:47" ht="22.5" customHeight="1" x14ac:dyDescent="0.25">
      <c r="B50" s="77"/>
      <c r="C50" t="s">
        <v>202</v>
      </c>
      <c r="F50" s="51"/>
      <c r="G50" s="51"/>
      <c r="H50" s="51"/>
      <c r="I50" s="51"/>
      <c r="J50" s="51"/>
      <c r="K50" s="51"/>
      <c r="L50" s="51"/>
      <c r="M50" s="51"/>
      <c r="N50" s="51"/>
      <c r="O50" s="51"/>
      <c r="P50" s="51"/>
      <c r="Q50" t="s">
        <v>204</v>
      </c>
      <c r="S50" s="51"/>
      <c r="T50" s="51"/>
      <c r="U50" s="51"/>
      <c r="V50" s="51"/>
      <c r="W50" s="51"/>
      <c r="X50" s="51"/>
      <c r="Y50" s="51"/>
      <c r="AD50" s="52"/>
      <c r="AE50" s="53"/>
      <c r="AF50" s="53"/>
      <c r="AG50" s="53"/>
      <c r="AH50" s="53"/>
      <c r="AI50" s="53"/>
      <c r="AJ50" s="53"/>
      <c r="AK50" s="53"/>
      <c r="AL50" s="53"/>
      <c r="AM50" s="53"/>
      <c r="AN50" s="53"/>
      <c r="AO50" s="53"/>
      <c r="AP50" s="53"/>
      <c r="AQ50" s="53"/>
      <c r="AR50" s="53"/>
      <c r="AS50" s="53"/>
      <c r="AT50" s="54"/>
      <c r="AU50" s="78"/>
    </row>
    <row r="51" spans="2:47" ht="22.5" customHeight="1" x14ac:dyDescent="0.25">
      <c r="B51" s="77"/>
      <c r="C51" t="s">
        <v>206</v>
      </c>
      <c r="I51" s="51"/>
      <c r="J51" s="51"/>
      <c r="K51" s="51"/>
      <c r="L51" s="51"/>
      <c r="M51" s="51"/>
      <c r="N51" s="51"/>
      <c r="O51" s="51"/>
      <c r="P51" s="51"/>
      <c r="Q51" s="51"/>
      <c r="R51" s="51"/>
      <c r="S51" s="51"/>
      <c r="T51" s="51"/>
      <c r="U51" s="51"/>
      <c r="V51" s="51"/>
      <c r="W51" s="51"/>
      <c r="X51" s="51"/>
      <c r="Y51" s="51"/>
      <c r="Z51" s="51"/>
      <c r="AA51" s="51"/>
      <c r="AD51" s="55"/>
      <c r="AT51" s="56"/>
      <c r="AU51" s="78"/>
    </row>
    <row r="52" spans="2:47" ht="22.5" customHeight="1" x14ac:dyDescent="0.25">
      <c r="B52" s="77"/>
      <c r="C52" t="s">
        <v>205</v>
      </c>
      <c r="H52" s="51"/>
      <c r="I52" s="51"/>
      <c r="J52" s="51"/>
      <c r="K52" s="51"/>
      <c r="L52" s="51"/>
      <c r="M52" s="51"/>
      <c r="N52" s="51"/>
      <c r="O52" s="51"/>
      <c r="P52" s="51"/>
      <c r="Q52" t="s">
        <v>204</v>
      </c>
      <c r="S52" s="57"/>
      <c r="T52" s="57"/>
      <c r="U52" s="57"/>
      <c r="V52" s="57"/>
      <c r="W52" s="57"/>
      <c r="X52" s="57"/>
      <c r="Y52" s="57"/>
      <c r="AD52" s="55"/>
      <c r="AT52" s="56"/>
      <c r="AU52" s="78"/>
    </row>
    <row r="53" spans="2:47" ht="22.5" customHeight="1" x14ac:dyDescent="0.25">
      <c r="B53" s="77"/>
      <c r="C53" t="s">
        <v>207</v>
      </c>
      <c r="G53" s="51"/>
      <c r="H53" s="51"/>
      <c r="I53" s="51"/>
      <c r="J53" s="51"/>
      <c r="K53" s="51"/>
      <c r="L53" s="51"/>
      <c r="M53" s="51"/>
      <c r="N53" s="51"/>
      <c r="O53" s="51"/>
      <c r="P53" s="51"/>
      <c r="Q53" t="s">
        <v>204</v>
      </c>
      <c r="S53" s="57"/>
      <c r="T53" s="57"/>
      <c r="U53" s="57"/>
      <c r="V53" s="57"/>
      <c r="W53" s="57"/>
      <c r="X53" s="57"/>
      <c r="Y53" s="57"/>
      <c r="AD53" s="100" t="s">
        <v>201</v>
      </c>
      <c r="AE53" s="101"/>
      <c r="AF53" s="101"/>
      <c r="AG53" s="101"/>
      <c r="AH53" s="101"/>
      <c r="AI53" s="101"/>
      <c r="AJ53" s="101"/>
      <c r="AK53" s="101"/>
      <c r="AL53" s="101"/>
      <c r="AM53" s="101"/>
      <c r="AN53" s="101"/>
      <c r="AO53" s="101"/>
      <c r="AP53" s="101"/>
      <c r="AQ53" s="101"/>
      <c r="AR53" s="101"/>
      <c r="AS53" s="101"/>
      <c r="AT53" s="102"/>
      <c r="AU53" s="78"/>
    </row>
    <row r="54" spans="2:47" ht="22.5" customHeight="1" x14ac:dyDescent="0.25">
      <c r="B54" s="77"/>
      <c r="C54" t="s">
        <v>208</v>
      </c>
      <c r="G54" s="57"/>
      <c r="H54" s="57"/>
      <c r="I54" s="57"/>
      <c r="J54" s="57"/>
      <c r="K54" s="57"/>
      <c r="L54" s="57"/>
      <c r="M54" s="57"/>
      <c r="N54" s="57"/>
      <c r="O54" s="57"/>
      <c r="P54" s="57"/>
      <c r="Q54" t="s">
        <v>204</v>
      </c>
      <c r="S54" s="57"/>
      <c r="T54" s="57"/>
      <c r="U54" s="57"/>
      <c r="V54" s="57"/>
      <c r="W54" s="57"/>
      <c r="X54" s="57"/>
      <c r="Y54" s="57"/>
      <c r="AD54" s="103" t="s">
        <v>203</v>
      </c>
      <c r="AE54" s="104"/>
      <c r="AF54" s="104"/>
      <c r="AG54" s="104"/>
      <c r="AH54" s="104"/>
      <c r="AI54" s="104"/>
      <c r="AJ54" s="104"/>
      <c r="AK54" s="104"/>
      <c r="AL54" s="104"/>
      <c r="AM54" s="104"/>
      <c r="AN54" s="104"/>
      <c r="AO54" s="104"/>
      <c r="AP54" s="104"/>
      <c r="AQ54" s="104"/>
      <c r="AR54" s="104"/>
      <c r="AS54" s="104"/>
      <c r="AT54" s="105"/>
      <c r="AU54" s="78"/>
    </row>
    <row r="55" spans="2:47" ht="16.5" customHeight="1" x14ac:dyDescent="0.25">
      <c r="B55" s="92"/>
      <c r="C55" s="74"/>
      <c r="D55" s="74"/>
      <c r="E55" s="74"/>
      <c r="F55" s="74"/>
      <c r="AU55" s="78"/>
    </row>
    <row r="56" spans="2:47" ht="15.75" customHeight="1" x14ac:dyDescent="0.25">
      <c r="B56" s="91"/>
      <c r="C56" s="72"/>
      <c r="D56" s="75"/>
      <c r="E56" s="75"/>
      <c r="F56" s="75"/>
      <c r="G56" s="75"/>
      <c r="H56" s="75"/>
      <c r="I56" s="75"/>
      <c r="J56" s="75"/>
      <c r="K56" s="75"/>
      <c r="L56" s="75"/>
      <c r="M56" s="75"/>
      <c r="N56" s="75"/>
      <c r="O56" s="75"/>
      <c r="P56" s="75"/>
      <c r="Q56" s="75"/>
      <c r="R56" s="75"/>
      <c r="S56" s="75"/>
      <c r="T56" s="75"/>
      <c r="AD56" s="106" t="s">
        <v>212</v>
      </c>
      <c r="AE56" s="106"/>
      <c r="AF56" s="106"/>
      <c r="AG56" s="106"/>
      <c r="AH56" s="106"/>
      <c r="AI56" s="106"/>
      <c r="AJ56" s="106"/>
      <c r="AK56" s="106"/>
      <c r="AL56" s="106"/>
      <c r="AM56" s="106"/>
      <c r="AN56" s="106"/>
      <c r="AO56" s="106"/>
      <c r="AU56" s="78"/>
    </row>
    <row r="57" spans="2:47" ht="16.5" customHeight="1" x14ac:dyDescent="0.25">
      <c r="B57" s="93"/>
      <c r="C57" s="76"/>
      <c r="D57" s="76"/>
      <c r="E57" s="76"/>
      <c r="F57" s="76"/>
      <c r="AU57" s="78"/>
    </row>
    <row r="58" spans="2:47" ht="19.5" customHeight="1" x14ac:dyDescent="0.25">
      <c r="B58" s="93"/>
      <c r="C58" s="76"/>
      <c r="D58" s="76"/>
      <c r="E58" s="76"/>
      <c r="F58" s="76"/>
      <c r="AU58" s="78"/>
    </row>
    <row r="59" spans="2:47" ht="23.25" customHeight="1" x14ac:dyDescent="0.25">
      <c r="B59" s="92"/>
      <c r="C59" s="74"/>
      <c r="D59" s="74"/>
      <c r="E59" s="74"/>
      <c r="F59" s="74"/>
      <c r="AU59" s="78"/>
    </row>
    <row r="60" spans="2:47" ht="24" customHeight="1" x14ac:dyDescent="0.25">
      <c r="B60" s="92"/>
      <c r="C60" s="74"/>
      <c r="D60" s="74"/>
      <c r="E60" s="74"/>
      <c r="F60" s="74"/>
      <c r="AU60" s="78"/>
    </row>
    <row r="61" spans="2:47" ht="16.5" customHeight="1" x14ac:dyDescent="0.25">
      <c r="B61" s="92"/>
      <c r="C61" s="74"/>
      <c r="D61" s="74"/>
      <c r="E61" s="74"/>
      <c r="F61" s="74"/>
      <c r="AU61" s="78"/>
    </row>
    <row r="62" spans="2:47" ht="15.75" thickBot="1" x14ac:dyDescent="0.3">
      <c r="B62" s="94"/>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6"/>
    </row>
    <row r="63" spans="2:47" ht="15.75" thickTop="1" x14ac:dyDescent="0.25"/>
  </sheetData>
  <sheetProtection algorithmName="SHA-512" hashValue="kN88Xmrl+czONriHj5VCT8zml/7l+Acnf64Iz3SbYd1xS8cS5xfdd91MTr+7Ttg8JwyKbDFJkmlPHQo+pia9Vw==" saltValue="8WZXicRC5oA2Hsavz8RBlA==" spinCount="100000" sheet="1" formatRows="0"/>
  <mergeCells count="89">
    <mergeCell ref="L16:Q16"/>
    <mergeCell ref="L18:Q18"/>
    <mergeCell ref="J20:Q20"/>
    <mergeCell ref="AL18:AQ18"/>
    <mergeCell ref="AL20:AQ20"/>
    <mergeCell ref="BP25:BU25"/>
    <mergeCell ref="BP26:BU26"/>
    <mergeCell ref="C40:AA47"/>
    <mergeCell ref="AZ38:CB44"/>
    <mergeCell ref="BI36:BN36"/>
    <mergeCell ref="AD37:AT37"/>
    <mergeCell ref="C32:AC38"/>
    <mergeCell ref="AD38:AT38"/>
    <mergeCell ref="BI35:BN35"/>
    <mergeCell ref="BP32:BU32"/>
    <mergeCell ref="BP33:BU33"/>
    <mergeCell ref="BW34:CB34"/>
    <mergeCell ref="BI28:BN28"/>
    <mergeCell ref="BW30:CB30"/>
    <mergeCell ref="BW31:CB31"/>
    <mergeCell ref="BW32:CB32"/>
    <mergeCell ref="BP34:BU34"/>
    <mergeCell ref="BI33:BN33"/>
    <mergeCell ref="BI34:BN34"/>
    <mergeCell ref="BI29:BN29"/>
    <mergeCell ref="BI30:BN30"/>
    <mergeCell ref="BI31:BN31"/>
    <mergeCell ref="BI32:BN32"/>
    <mergeCell ref="BP28:BU28"/>
    <mergeCell ref="BP29:BU29"/>
    <mergeCell ref="BP30:BU30"/>
    <mergeCell ref="BP31:BU31"/>
    <mergeCell ref="BW28:CB28"/>
    <mergeCell ref="BW29:CB29"/>
    <mergeCell ref="BW33:CB33"/>
    <mergeCell ref="BI22:BN22"/>
    <mergeCell ref="BW25:CB25"/>
    <mergeCell ref="BW26:CB26"/>
    <mergeCell ref="BW27:CB27"/>
    <mergeCell ref="BI25:BN25"/>
    <mergeCell ref="BI26:BN26"/>
    <mergeCell ref="BI27:BN27"/>
    <mergeCell ref="BI23:BN23"/>
    <mergeCell ref="BI24:BN24"/>
    <mergeCell ref="BW22:CB22"/>
    <mergeCell ref="BW23:CB23"/>
    <mergeCell ref="BW24:CB24"/>
    <mergeCell ref="BP27:BU27"/>
    <mergeCell ref="BP22:BU22"/>
    <mergeCell ref="BP23:BU23"/>
    <mergeCell ref="BP24:BU24"/>
    <mergeCell ref="BU9:BZ9"/>
    <mergeCell ref="BG11:BO11"/>
    <mergeCell ref="BG13:BO13"/>
    <mergeCell ref="BG15:BO15"/>
    <mergeCell ref="BU17:BZ17"/>
    <mergeCell ref="BG9:BO9"/>
    <mergeCell ref="BG17:BO17"/>
    <mergeCell ref="BV13:CA13"/>
    <mergeCell ref="M2:AL3"/>
    <mergeCell ref="M4:AL4"/>
    <mergeCell ref="M5:AL5"/>
    <mergeCell ref="H7:O7"/>
    <mergeCell ref="AJ7:AT7"/>
    <mergeCell ref="AQ4:AU4"/>
    <mergeCell ref="AQ3:AU3"/>
    <mergeCell ref="AQ2:AU2"/>
    <mergeCell ref="AQ5:AU5"/>
    <mergeCell ref="AM2:AP2"/>
    <mergeCell ref="AM3:AP3"/>
    <mergeCell ref="AM4:AP4"/>
    <mergeCell ref="AM5:AP5"/>
    <mergeCell ref="X7:AC7"/>
    <mergeCell ref="AD53:AT53"/>
    <mergeCell ref="AD54:AT54"/>
    <mergeCell ref="AD56:AO56"/>
    <mergeCell ref="BE22:BG22"/>
    <mergeCell ref="AK9:AT9"/>
    <mergeCell ref="K9:AG9"/>
    <mergeCell ref="F22:AT24"/>
    <mergeCell ref="C27:AT29"/>
    <mergeCell ref="AE13:AT13"/>
    <mergeCell ref="AB18:AD18"/>
    <mergeCell ref="I13:T13"/>
    <mergeCell ref="K11:Y11"/>
    <mergeCell ref="AG11:AT11"/>
    <mergeCell ref="AH16:AQ16"/>
    <mergeCell ref="AB46:AT46"/>
    <mergeCell ref="AB47:AT47"/>
  </mergeCells>
  <phoneticPr fontId="25" type="noConversion"/>
  <conditionalFormatting sqref="F22:AT24">
    <cfRule type="containsBlanks" dxfId="15" priority="7">
      <formula>LEN(TRIM(F22))=0</formula>
    </cfRule>
  </conditionalFormatting>
  <conditionalFormatting sqref="H7:O7">
    <cfRule type="containsBlanks" dxfId="14" priority="38">
      <formula>LEN(TRIM(H7))=0</formula>
    </cfRule>
  </conditionalFormatting>
  <conditionalFormatting sqref="I13:T13">
    <cfRule type="containsBlanks" dxfId="13" priority="42">
      <formula>LEN(TRIM(I13))=0</formula>
    </cfRule>
  </conditionalFormatting>
  <conditionalFormatting sqref="J20">
    <cfRule type="cellIs" dxfId="12" priority="5" operator="lessThan">
      <formula>0</formula>
    </cfRule>
  </conditionalFormatting>
  <conditionalFormatting sqref="K11:Y11">
    <cfRule type="notContainsText" dxfId="11" priority="13" operator="notContains" text="@">
      <formula>ISERROR(SEARCH("@",K11))</formula>
    </cfRule>
  </conditionalFormatting>
  <conditionalFormatting sqref="K9:AG9">
    <cfRule type="expression" dxfId="10" priority="10">
      <formula>$CD$9=1</formula>
    </cfRule>
    <cfRule type="containsBlanks" dxfId="9" priority="41">
      <formula>LEN(TRIM(K9))=0</formula>
    </cfRule>
  </conditionalFormatting>
  <conditionalFormatting sqref="L18:Q18">
    <cfRule type="cellIs" dxfId="8" priority="2" operator="greaterThan">
      <formula>$L$16</formula>
    </cfRule>
  </conditionalFormatting>
  <conditionalFormatting sqref="X7">
    <cfRule type="containsBlanks" dxfId="7" priority="37">
      <formula>LEN(TRIM(X7))=0</formula>
    </cfRule>
  </conditionalFormatting>
  <conditionalFormatting sqref="AE13:AT13">
    <cfRule type="containsBlanks" dxfId="6" priority="43">
      <formula>LEN(TRIM(AE13))=0</formula>
    </cfRule>
  </conditionalFormatting>
  <conditionalFormatting sqref="AH16:AQ16">
    <cfRule type="cellIs" dxfId="5" priority="26" operator="greaterThan">
      <formula>$J$20</formula>
    </cfRule>
  </conditionalFormatting>
  <conditionalFormatting sqref="AJ7:AT7">
    <cfRule type="containsBlanks" dxfId="4" priority="39">
      <formula>LEN(TRIM(AJ7))=0</formula>
    </cfRule>
  </conditionalFormatting>
  <conditionalFormatting sqref="AK18:AQ20">
    <cfRule type="expression" dxfId="3" priority="24">
      <formula>$AB$18=0</formula>
    </cfRule>
  </conditionalFormatting>
  <conditionalFormatting sqref="AK9:AT9">
    <cfRule type="containsBlanks" dxfId="2" priority="40">
      <formula>LEN(TRIM(AK9))=0</formula>
    </cfRule>
  </conditionalFormatting>
  <conditionalFormatting sqref="BF23:BF34">
    <cfRule type="expression" dxfId="1" priority="1">
      <formula>AND($AZ23&gt;=MONTH($BU$9),BF23=0,$AZ23&lt;=MONTH($BU$17))</formula>
    </cfRule>
  </conditionalFormatting>
  <conditionalFormatting sqref="BI35:BN35">
    <cfRule type="cellIs" dxfId="0" priority="29" operator="notEqual">
      <formula>$BG$15</formula>
    </cfRule>
  </conditionalFormatting>
  <dataValidations count="23">
    <dataValidation allowBlank="1" showInputMessage="1" showErrorMessage="1" prompt="Ejemplo: _x000a_0099 – 2023 (número-año)_x000a_" sqref="H7:O7" xr:uid="{A496D82C-030E-4D0E-8919-C975C30EB163}"/>
    <dataValidation allowBlank="1" showInputMessage="1" showErrorMessage="1" prompt="NOMBRE EN   . MAYUSCULAS" sqref="K9:AG9" xr:uid="{EA44C60F-DA2A-4738-BBB9-1EF3E4F00182}"/>
    <dataValidation type="whole" allowBlank="1" showInputMessage="1" showErrorMessage="1" prompt="Digite número sin puntos" sqref="AK9:AT9" xr:uid="{C10E729D-C22C-452D-ADE9-EF8EB256EA27}">
      <formula1>100</formula1>
      <formula2>3000000000</formula2>
    </dataValidation>
    <dataValidation allowBlank="1" showInputMessage="1" showErrorMessage="1" prompt="Mes o por rango de días_x000a_Ejemplos: _x000a_Diciembre_x000a_15 oct - 28 oct 202X" sqref="I13:T13" xr:uid="{CB67C610-5107-449C-ADA2-E230CD5AA6EC}"/>
    <dataValidation allowBlank="1" showInputMessage="1" showErrorMessage="1" prompt="Ejemplo:_x000a_91321649 - noviembre" sqref="AE13:AT13" xr:uid="{BF6AAEAE-0CC4-45F3-AF2C-2A29A483B6FA}"/>
    <dataValidation type="whole" allowBlank="1" showInputMessage="1" showErrorMessage="1" promptTitle="Digite días" prompt="En cada mes los días a cobrar" sqref="BF23:BG34" xr:uid="{0679F940-32D1-4B6D-973D-B9D803476416}">
      <formula1>0</formula1>
      <formula2>30</formula2>
    </dataValidation>
    <dataValidation type="whole" allowBlank="1" showInputMessage="1" showErrorMessage="1" promptTitle="Vr a pagar" prompt="Según el período que está cobrando digítelo o formulado del campo E" sqref="AH16:AQ16" xr:uid="{CDD34222-E3C4-4DB0-8383-F958049CABE5}">
      <formula1>0</formula1>
      <formula2>1000000000</formula2>
    </dataValidation>
    <dataValidation type="whole" allowBlank="1" showInputMessage="1" showErrorMessage="1" promptTitle="Reducciones" prompt="Cuando al contrato se le reducen (disminuyen) valores por modificación contractual._x000a_Digite con signo negativo (-)" sqref="BG13:BO13" xr:uid="{3825ADD1-FA6C-48AF-A311-2867CCF5194A}">
      <formula1>-BG9</formula1>
      <formula2>0</formula2>
    </dataValidation>
    <dataValidation allowBlank="1" showInputMessage="1" showErrorMessage="1" prompt="Si es RESPONSABLE DE IVA digite porcentaje._x000a_Ejemplo 19%_x000a_De lo contrario deje en blanco o 0%_x000a_" sqref="AB18:AD18" xr:uid="{945DD627-2B8E-4987-9073-E7A29042DB86}"/>
    <dataValidation type="whole" allowBlank="1" showInputMessage="1" showErrorMessage="1" promptTitle="Vr. Acumulado que haya recibido" prompt="Si es primer mes A PAGAR digite 0 (cero)_x000a__x000a_Puede tomarlo de AYUDA, del total mes ya pagado en Pagos Acumulados (F), anterior al pago que está tramitando_x000a_" sqref="L18:Q18" xr:uid="{222A27D8-CD58-4643-B21C-5D30E1EB3DAB}">
      <formula1>0</formula1>
      <formula2>10000000000</formula2>
    </dataValidation>
    <dataValidation allowBlank="1" showInputMessage="1" showErrorMessage="1" promptTitle="Saldo del contrato" prompt="Vr. del contrato menos los pagos acumulados ya efectuados (G) anterior del presente pago" sqref="J20:Q20" xr:uid="{70139396-384B-4E83-B900-440D26D813D6}"/>
    <dataValidation allowBlank="1" showInputMessage="1" showErrorMessage="1" promptTitle="Vr. Modificado" prompt="Es el vr. neto de adiciones y reducciones que le han aplicado al contrato" sqref="BV13:CA13" xr:uid="{2EB3DDC2-A0E2-4908-A8A4-3487DF6F8074}"/>
    <dataValidation type="whole" allowBlank="1" showInputMessage="1" showErrorMessage="1" promptTitle="Vr Actual" prompt="Es el vr del campo D" sqref="L16:Q16" xr:uid="{10398B29-344E-4B19-B7D5-8959BB8B1AA1}">
      <formula1>0</formula1>
      <formula2>10000000000</formula2>
    </dataValidation>
    <dataValidation allowBlank="1" showInputMessage="1" showErrorMessage="1" promptTitle="Vr Actual Contrato" prompt="Es igual a la suma del valor inicial + adiciones - reducciones_x000a_" sqref="BG15:BO15" xr:uid="{7618302F-0F6B-493D-9F8E-DB1D186A259F}"/>
    <dataValidation type="whole" allowBlank="1" showInputMessage="1" showErrorMessage="1" promptTitle="Adiciones" prompt="Solo si el contrato ha sido modificado con una adición (incremento) al Valor Inicial o actual" sqref="BG11:BO11" xr:uid="{2C674EC4-4051-4518-90F0-AADCEA2CB48C}">
      <formula1>0</formula1>
      <formula2>BG9*0.5</formula2>
    </dataValidation>
    <dataValidation allowBlank="1" showInputMessage="1" showErrorMessage="1" promptTitle="Pagos Acum" prompt="En cada mes acumula el valor pagado del mes + meses anteriores" sqref="BP22:BU22" xr:uid="{7E8CF003-C868-4C3E-A481-D8978F742386}"/>
    <dataValidation allowBlank="1" showInputMessage="1" showErrorMessage="1" promptTitle="Vr a Pagar c/mes" prompt="Calculado según honorarios mensuales proporcional al número de días a pagar. _x000a_Si es mes completo son 30 días comerciales (ejemplo: febrero son 30 días)" sqref="BI22:BN22" xr:uid="{B84F3FF9-C230-4BF2-AAD7-62C7863CAF05}"/>
    <dataValidation allowBlank="1" showInputMessage="1" showErrorMessage="1" promptTitle="Saldo Contrato" prompt="Es el valor restante después de realizar cada pago mensual, según se vaya acumulando" sqref="BW22:CB22" xr:uid="{C1B3AEA3-B457-4701-80D1-C9ED27D0E130}"/>
    <dataValidation allowBlank="1" showInputMessage="1" showErrorMessage="1" promptTitle="Dias a Pagar" prompt="Digite la cantidad de días a cobrar. Al inicio y al final del plazo del contrato podrá ser menor a 30 días. _x000a_Cuando son meses completos es por 30 días comerciales (inclusive febrero)" sqref="BE22:BG22" xr:uid="{1DAF6C91-FE93-4989-A8FC-E0C35F107F36}"/>
    <dataValidation type="whole" allowBlank="1" showInputMessage="1" showErrorMessage="1" promptTitle="Vr Mensual" prompt="El valor pactado en el contrato correspondiente a un mes o mensualidad" sqref="BG17:BO17" xr:uid="{8BCF5CC3-DA5E-4453-917C-8A38DEF91707}">
      <formula1>0</formula1>
      <formula2>10000000000</formula2>
    </dataValidation>
    <dataValidation allowBlank="1" showInputMessage="1" showErrorMessage="1" promptTitle="Fecha Inicio" prompt="Corresponde al inicio real del ejecución, por lo general es con la fecha de aprobación de la póliza, lo que indique el contrato. Verifique en el SECOP" sqref="BU9:BZ9" xr:uid="{5B7D04D4-1177-40AA-B8CD-DAB1DB3FA816}"/>
    <dataValidation allowBlank="1" showInputMessage="1" showErrorMessage="1" prompt="Ejemplo: 9923_x000a_Los dos últimos dígitos corresponde al año (2023) de expedición del RP._x000a_Si tiene mas de un RP separe con guión Ej: 823-5923_x000a__x000a_" sqref="X7:AC7" xr:uid="{EA2FA165-3FE2-418F-832F-3B23B3F9CE99}"/>
    <dataValidation type="whole" allowBlank="1" showInputMessage="1" showErrorMessage="1" sqref="BG9:BO9" xr:uid="{B30E7561-CDE6-45AE-9ADA-AFCD197F6C8D}">
      <formula1>0</formula1>
      <formula2>10000000000</formula2>
    </dataValidation>
  </dataValidations>
  <pageMargins left="0.48" right="0.39370078740157483" top="0.49" bottom="0.19685039370078741" header="0.31496062992125984" footer="0.31496062992125984"/>
  <pageSetup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1D95-21FC-4C07-88E4-252D849DA4B8}">
  <sheetPr codeName="Hoja7"/>
  <dimension ref="A1:C11"/>
  <sheetViews>
    <sheetView zoomScale="80" zoomScaleNormal="80" workbookViewId="0">
      <selection activeCell="B36" sqref="B36"/>
    </sheetView>
  </sheetViews>
  <sheetFormatPr baseColWidth="10" defaultColWidth="9.85546875" defaultRowHeight="11.25" x14ac:dyDescent="0.15"/>
  <cols>
    <col min="1" max="1" width="16.42578125" style="23" customWidth="1"/>
    <col min="2" max="2" width="25.7109375" style="23" customWidth="1"/>
    <col min="3" max="3" width="99" style="23" customWidth="1"/>
    <col min="4" max="16384" width="9.85546875" style="23"/>
  </cols>
  <sheetData>
    <row r="1" spans="1:3" s="31" customFormat="1" ht="12.6" customHeight="1" x14ac:dyDescent="0.15">
      <c r="A1" s="199" t="s">
        <v>4</v>
      </c>
      <c r="B1" s="199" t="s">
        <v>40</v>
      </c>
      <c r="C1" s="199" t="s">
        <v>41</v>
      </c>
    </row>
    <row r="2" spans="1:3" s="31" customFormat="1" x14ac:dyDescent="0.15">
      <c r="A2" s="200"/>
      <c r="B2" s="200"/>
      <c r="C2" s="200"/>
    </row>
    <row r="3" spans="1:3" ht="22.5" x14ac:dyDescent="0.15">
      <c r="A3" s="28">
        <v>1</v>
      </c>
      <c r="B3" s="29">
        <v>43546</v>
      </c>
      <c r="C3" s="30" t="s">
        <v>42</v>
      </c>
    </row>
    <row r="4" spans="1:3" ht="53.25" customHeight="1" x14ac:dyDescent="0.15">
      <c r="A4" s="28">
        <v>2</v>
      </c>
      <c r="B4" s="29">
        <v>43857</v>
      </c>
      <c r="C4" s="30" t="s">
        <v>82</v>
      </c>
    </row>
    <row r="5" spans="1:3" ht="22.5" x14ac:dyDescent="0.15">
      <c r="A5" s="28">
        <v>3</v>
      </c>
      <c r="B5" s="29">
        <v>44061</v>
      </c>
      <c r="C5" s="30" t="s">
        <v>84</v>
      </c>
    </row>
    <row r="6" spans="1:3" ht="41.25" customHeight="1" x14ac:dyDescent="0.15">
      <c r="A6" s="28">
        <v>4</v>
      </c>
      <c r="B6" s="29">
        <v>44222</v>
      </c>
      <c r="C6" s="30" t="s">
        <v>90</v>
      </c>
    </row>
    <row r="7" spans="1:3" ht="33.75" x14ac:dyDescent="0.15">
      <c r="A7" s="28">
        <v>5</v>
      </c>
      <c r="B7" s="29">
        <v>44581</v>
      </c>
      <c r="C7" s="30" t="s">
        <v>91</v>
      </c>
    </row>
    <row r="8" spans="1:3" ht="73.5" customHeight="1" x14ac:dyDescent="0.15">
      <c r="A8" s="28">
        <v>6</v>
      </c>
      <c r="B8" s="29">
        <v>44853</v>
      </c>
      <c r="C8" s="30" t="s">
        <v>101</v>
      </c>
    </row>
    <row r="9" spans="1:3" ht="73.5" customHeight="1" x14ac:dyDescent="0.15">
      <c r="A9" s="28">
        <v>7</v>
      </c>
      <c r="B9" s="29">
        <v>44952</v>
      </c>
      <c r="C9" s="30" t="s">
        <v>239</v>
      </c>
    </row>
    <row r="10" spans="1:3" ht="17.25" customHeight="1" x14ac:dyDescent="0.15">
      <c r="A10" s="24" t="s">
        <v>83</v>
      </c>
    </row>
    <row r="11" spans="1:3" x14ac:dyDescent="0.15">
      <c r="A11" s="23" t="s">
        <v>240</v>
      </c>
      <c r="B11" s="23">
        <v>123</v>
      </c>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K369"/>
  <sheetViews>
    <sheetView topLeftCell="B1" zoomScale="90" zoomScaleNormal="90" workbookViewId="0">
      <selection activeCell="H21" sqref="H21"/>
    </sheetView>
  </sheetViews>
  <sheetFormatPr baseColWidth="10" defaultRowHeight="15" x14ac:dyDescent="0.25"/>
  <cols>
    <col min="1" max="1" width="26.28515625" customWidth="1"/>
    <col min="2" max="2" width="4.42578125" customWidth="1"/>
    <col min="3" max="3" width="61.42578125" customWidth="1"/>
    <col min="4" max="4" width="4.42578125" customWidth="1"/>
    <col min="5" max="5" width="16.42578125" customWidth="1"/>
    <col min="6" max="6" width="5.7109375" customWidth="1"/>
    <col min="7" max="7" width="5.85546875" customWidth="1"/>
    <col min="8" max="8" width="46.42578125" customWidth="1"/>
    <col min="9" max="9" width="67.85546875" customWidth="1"/>
    <col min="11" max="11" width="21" customWidth="1"/>
  </cols>
  <sheetData>
    <row r="1" spans="1:11" ht="15" customHeight="1" thickBot="1" x14ac:dyDescent="0.3">
      <c r="A1" s="1" t="s">
        <v>13</v>
      </c>
      <c r="C1" s="7" t="s">
        <v>13</v>
      </c>
      <c r="E1" s="10" t="s">
        <v>13</v>
      </c>
      <c r="H1" s="13" t="s">
        <v>13</v>
      </c>
      <c r="I1" s="25" t="s">
        <v>13</v>
      </c>
      <c r="K1" s="10" t="s">
        <v>13</v>
      </c>
    </row>
    <row r="2" spans="1:11" ht="15" customHeight="1" x14ac:dyDescent="0.25">
      <c r="A2" s="2" t="s">
        <v>0</v>
      </c>
      <c r="C2" s="7" t="s">
        <v>14</v>
      </c>
      <c r="E2" s="10" t="s">
        <v>8</v>
      </c>
      <c r="H2" s="32" t="s">
        <v>103</v>
      </c>
      <c r="I2" s="38" t="s">
        <v>149</v>
      </c>
      <c r="J2" s="26"/>
      <c r="K2" s="10" t="s">
        <v>2</v>
      </c>
    </row>
    <row r="3" spans="1:11" ht="15" customHeight="1" thickBot="1" x14ac:dyDescent="0.3">
      <c r="A3" s="3" t="s">
        <v>3</v>
      </c>
      <c r="C3" s="8" t="s">
        <v>32</v>
      </c>
      <c r="E3" s="11" t="s">
        <v>33</v>
      </c>
      <c r="H3" s="32" t="s">
        <v>104</v>
      </c>
      <c r="I3" s="39" t="s">
        <v>47</v>
      </c>
      <c r="J3" s="26"/>
      <c r="K3" s="11" t="s">
        <v>1</v>
      </c>
    </row>
    <row r="4" spans="1:11" ht="15" customHeight="1" x14ac:dyDescent="0.25">
      <c r="C4" s="8" t="s">
        <v>19</v>
      </c>
      <c r="E4" s="11" t="s">
        <v>9</v>
      </c>
      <c r="H4" s="33" t="s">
        <v>87</v>
      </c>
      <c r="I4" s="39" t="s">
        <v>48</v>
      </c>
      <c r="J4" s="26"/>
    </row>
    <row r="5" spans="1:11" ht="15" customHeight="1" thickBot="1" x14ac:dyDescent="0.3">
      <c r="C5" s="8" t="s">
        <v>20</v>
      </c>
      <c r="E5" s="11" t="s">
        <v>10</v>
      </c>
      <c r="H5" s="34" t="s">
        <v>105</v>
      </c>
      <c r="I5" s="38" t="s">
        <v>49</v>
      </c>
      <c r="J5" s="26"/>
    </row>
    <row r="6" spans="1:11" ht="15" customHeight="1" x14ac:dyDescent="0.25">
      <c r="A6" s="4" t="s">
        <v>13</v>
      </c>
      <c r="C6" s="8" t="s">
        <v>18</v>
      </c>
      <c r="E6" s="11" t="s">
        <v>11</v>
      </c>
      <c r="H6" s="33" t="s">
        <v>106</v>
      </c>
      <c r="I6" s="39" t="s">
        <v>150</v>
      </c>
      <c r="J6" s="26"/>
    </row>
    <row r="7" spans="1:11" ht="15" customHeight="1" x14ac:dyDescent="0.25">
      <c r="A7" s="5" t="s">
        <v>2</v>
      </c>
      <c r="C7" s="8" t="s">
        <v>15</v>
      </c>
      <c r="E7" s="11" t="s">
        <v>12</v>
      </c>
      <c r="H7" s="33" t="s">
        <v>107</v>
      </c>
      <c r="I7" s="39" t="s">
        <v>151</v>
      </c>
      <c r="J7" s="26"/>
    </row>
    <row r="8" spans="1:11" ht="15" customHeight="1" thickBot="1" x14ac:dyDescent="0.3">
      <c r="A8" s="6" t="s">
        <v>1</v>
      </c>
      <c r="C8" s="8" t="s">
        <v>24</v>
      </c>
      <c r="E8" s="11" t="s">
        <v>34</v>
      </c>
      <c r="H8" s="33" t="s">
        <v>108</v>
      </c>
      <c r="I8" s="39" t="s">
        <v>152</v>
      </c>
      <c r="J8" s="26"/>
    </row>
    <row r="9" spans="1:11" ht="15" customHeight="1" x14ac:dyDescent="0.25">
      <c r="C9" s="8" t="s">
        <v>21</v>
      </c>
      <c r="E9" s="11" t="s">
        <v>35</v>
      </c>
      <c r="H9" s="33" t="s">
        <v>109</v>
      </c>
      <c r="I9" s="39" t="s">
        <v>153</v>
      </c>
      <c r="J9" s="26"/>
    </row>
    <row r="10" spans="1:11" ht="15" customHeight="1" thickBot="1" x14ac:dyDescent="0.3">
      <c r="C10" s="8" t="s">
        <v>28</v>
      </c>
      <c r="E10" s="11" t="s">
        <v>36</v>
      </c>
      <c r="H10" s="33" t="s">
        <v>92</v>
      </c>
      <c r="I10" s="38" t="s">
        <v>50</v>
      </c>
      <c r="J10" s="26"/>
    </row>
    <row r="11" spans="1:11" ht="15" customHeight="1" x14ac:dyDescent="0.25">
      <c r="A11" s="14" t="s">
        <v>13</v>
      </c>
      <c r="C11" s="8" t="s">
        <v>17</v>
      </c>
      <c r="E11" s="11" t="s">
        <v>37</v>
      </c>
      <c r="H11" s="33" t="s">
        <v>110</v>
      </c>
      <c r="I11" s="39" t="s">
        <v>154</v>
      </c>
      <c r="J11" s="26"/>
    </row>
    <row r="12" spans="1:11" ht="15" customHeight="1" x14ac:dyDescent="0.25">
      <c r="A12" s="15">
        <v>1</v>
      </c>
      <c r="C12" s="8" t="s">
        <v>26</v>
      </c>
      <c r="E12" s="11" t="s">
        <v>38</v>
      </c>
      <c r="H12" s="35" t="s">
        <v>111</v>
      </c>
      <c r="I12" s="38" t="s">
        <v>155</v>
      </c>
      <c r="J12" s="26"/>
    </row>
    <row r="13" spans="1:11" ht="15" customHeight="1" thickBot="1" x14ac:dyDescent="0.3">
      <c r="A13" s="15">
        <v>2</v>
      </c>
      <c r="C13" s="8" t="s">
        <v>27</v>
      </c>
      <c r="E13" s="12" t="s">
        <v>39</v>
      </c>
      <c r="H13" s="33" t="s">
        <v>112</v>
      </c>
      <c r="I13" s="39" t="s">
        <v>156</v>
      </c>
      <c r="J13" s="26"/>
    </row>
    <row r="14" spans="1:11" ht="15" customHeight="1" x14ac:dyDescent="0.25">
      <c r="A14" s="15">
        <v>3</v>
      </c>
      <c r="C14" s="8" t="s">
        <v>30</v>
      </c>
      <c r="H14" s="33" t="s">
        <v>113</v>
      </c>
      <c r="I14" s="39" t="s">
        <v>157</v>
      </c>
      <c r="J14" s="26"/>
    </row>
    <row r="15" spans="1:11" ht="15" customHeight="1" x14ac:dyDescent="0.25">
      <c r="A15" s="15">
        <v>4</v>
      </c>
      <c r="C15" s="8" t="s">
        <v>23</v>
      </c>
      <c r="H15" s="33" t="s">
        <v>94</v>
      </c>
      <c r="I15" s="38" t="s">
        <v>51</v>
      </c>
      <c r="J15" s="26"/>
    </row>
    <row r="16" spans="1:11" ht="15" customHeight="1" x14ac:dyDescent="0.25">
      <c r="A16" s="15">
        <v>5</v>
      </c>
      <c r="C16" s="8" t="s">
        <v>29</v>
      </c>
      <c r="H16" s="33" t="s">
        <v>114</v>
      </c>
      <c r="I16" s="39" t="s">
        <v>158</v>
      </c>
      <c r="J16" s="26"/>
    </row>
    <row r="17" spans="1:10" ht="15" customHeight="1" x14ac:dyDescent="0.25">
      <c r="A17" s="15">
        <v>6</v>
      </c>
      <c r="C17" s="8" t="s">
        <v>16</v>
      </c>
      <c r="H17" s="33" t="s">
        <v>115</v>
      </c>
      <c r="I17" s="39" t="s">
        <v>159</v>
      </c>
      <c r="J17" s="26"/>
    </row>
    <row r="18" spans="1:10" ht="15" customHeight="1" x14ac:dyDescent="0.25">
      <c r="A18" s="15">
        <v>7</v>
      </c>
      <c r="C18" s="8" t="s">
        <v>22</v>
      </c>
      <c r="H18" s="34" t="s">
        <v>116</v>
      </c>
      <c r="I18" s="38" t="s">
        <v>52</v>
      </c>
      <c r="J18" s="26"/>
    </row>
    <row r="19" spans="1:10" ht="15" customHeight="1" x14ac:dyDescent="0.25">
      <c r="A19" s="15">
        <v>8</v>
      </c>
      <c r="C19" s="8" t="s">
        <v>25</v>
      </c>
      <c r="H19" s="34" t="s">
        <v>117</v>
      </c>
      <c r="I19" s="39" t="s">
        <v>53</v>
      </c>
      <c r="J19" s="26"/>
    </row>
    <row r="20" spans="1:10" ht="21" customHeight="1" thickBot="1" x14ac:dyDescent="0.3">
      <c r="A20" s="15">
        <v>9</v>
      </c>
      <c r="C20" s="9" t="s">
        <v>31</v>
      </c>
      <c r="H20" s="34" t="s">
        <v>118</v>
      </c>
      <c r="I20" s="39" t="s">
        <v>54</v>
      </c>
      <c r="J20" s="26"/>
    </row>
    <row r="21" spans="1:10" ht="15.75" thickBot="1" x14ac:dyDescent="0.3">
      <c r="A21" s="15">
        <v>10</v>
      </c>
      <c r="C21" s="9" t="s">
        <v>81</v>
      </c>
      <c r="H21" s="33" t="s">
        <v>95</v>
      </c>
      <c r="I21" s="38" t="s">
        <v>55</v>
      </c>
      <c r="J21" s="26"/>
    </row>
    <row r="22" spans="1:10" x14ac:dyDescent="0.25">
      <c r="A22" s="15">
        <v>11</v>
      </c>
      <c r="H22" s="34" t="s">
        <v>119</v>
      </c>
      <c r="I22" s="39" t="s">
        <v>56</v>
      </c>
      <c r="J22" s="26"/>
    </row>
    <row r="23" spans="1:10" ht="15.75" thickBot="1" x14ac:dyDescent="0.3">
      <c r="A23" s="16">
        <v>12</v>
      </c>
      <c r="H23" s="34" t="s">
        <v>120</v>
      </c>
      <c r="I23" s="39" t="s">
        <v>57</v>
      </c>
      <c r="J23" s="26"/>
    </row>
    <row r="24" spans="1:10" ht="15.75" thickBot="1" x14ac:dyDescent="0.3">
      <c r="H24" s="34" t="s">
        <v>121</v>
      </c>
      <c r="I24" s="39" t="s">
        <v>160</v>
      </c>
      <c r="J24" s="26"/>
    </row>
    <row r="25" spans="1:10" ht="15.75" thickBot="1" x14ac:dyDescent="0.3">
      <c r="A25" s="17" t="s">
        <v>13</v>
      </c>
      <c r="E25" s="19" t="s">
        <v>13</v>
      </c>
      <c r="H25" s="33" t="s">
        <v>122</v>
      </c>
      <c r="I25" s="39" t="s">
        <v>161</v>
      </c>
      <c r="J25" s="26"/>
    </row>
    <row r="26" spans="1:10" x14ac:dyDescent="0.25">
      <c r="A26" s="18"/>
      <c r="E26" s="20">
        <v>1</v>
      </c>
      <c r="H26" s="33" t="s">
        <v>123</v>
      </c>
      <c r="I26" s="39" t="s">
        <v>162</v>
      </c>
      <c r="J26" s="26"/>
    </row>
    <row r="27" spans="1:10" x14ac:dyDescent="0.25">
      <c r="A27" s="18"/>
      <c r="E27" s="21">
        <v>2</v>
      </c>
      <c r="H27" s="33" t="s">
        <v>124</v>
      </c>
      <c r="I27" s="38" t="s">
        <v>58</v>
      </c>
      <c r="J27" s="26"/>
    </row>
    <row r="28" spans="1:10" x14ac:dyDescent="0.25">
      <c r="A28" s="18"/>
      <c r="E28" s="21">
        <v>3</v>
      </c>
      <c r="H28" s="34" t="s">
        <v>125</v>
      </c>
      <c r="I28" s="39" t="s">
        <v>59</v>
      </c>
      <c r="J28" s="26"/>
    </row>
    <row r="29" spans="1:10" x14ac:dyDescent="0.25">
      <c r="A29" s="18"/>
      <c r="E29" s="21">
        <v>4</v>
      </c>
      <c r="H29" s="33" t="s">
        <v>96</v>
      </c>
      <c r="I29" s="39" t="s">
        <v>60</v>
      </c>
      <c r="J29" s="26"/>
    </row>
    <row r="30" spans="1:10" x14ac:dyDescent="0.25">
      <c r="A30" s="18"/>
      <c r="E30" s="21">
        <v>5</v>
      </c>
      <c r="H30" s="33" t="s">
        <v>97</v>
      </c>
      <c r="I30" s="38" t="s">
        <v>163</v>
      </c>
      <c r="J30" s="26"/>
    </row>
    <row r="31" spans="1:10" x14ac:dyDescent="0.25">
      <c r="A31" s="18"/>
      <c r="E31" s="21">
        <v>6</v>
      </c>
      <c r="H31" s="36" t="s">
        <v>126</v>
      </c>
      <c r="I31" s="39" t="s">
        <v>164</v>
      </c>
      <c r="J31" s="26"/>
    </row>
    <row r="32" spans="1:10" x14ac:dyDescent="0.25">
      <c r="A32" s="18"/>
      <c r="E32" s="21">
        <v>7</v>
      </c>
      <c r="H32" s="33" t="s">
        <v>98</v>
      </c>
      <c r="I32" s="39" t="s">
        <v>61</v>
      </c>
      <c r="J32" s="26"/>
    </row>
    <row r="33" spans="1:10" ht="15" customHeight="1" x14ac:dyDescent="0.25">
      <c r="A33" s="18"/>
      <c r="E33" s="21">
        <v>8</v>
      </c>
      <c r="H33" s="34" t="s">
        <v>127</v>
      </c>
      <c r="I33" s="39" t="s">
        <v>62</v>
      </c>
      <c r="J33" s="26"/>
    </row>
    <row r="34" spans="1:10" ht="15" customHeight="1" x14ac:dyDescent="0.25">
      <c r="A34" s="18"/>
      <c r="E34" s="21">
        <v>9</v>
      </c>
      <c r="H34" s="34" t="s">
        <v>128</v>
      </c>
      <c r="I34" s="39" t="s">
        <v>63</v>
      </c>
      <c r="J34" s="26"/>
    </row>
    <row r="35" spans="1:10" x14ac:dyDescent="0.25">
      <c r="A35" s="18"/>
      <c r="E35" s="21">
        <v>10</v>
      </c>
      <c r="H35" s="33" t="s">
        <v>93</v>
      </c>
      <c r="I35" s="38" t="s">
        <v>165</v>
      </c>
      <c r="J35" s="26"/>
    </row>
    <row r="36" spans="1:10" x14ac:dyDescent="0.25">
      <c r="A36" s="18"/>
      <c r="E36" s="21">
        <v>11</v>
      </c>
      <c r="H36" s="35" t="s">
        <v>129</v>
      </c>
      <c r="I36" s="39" t="s">
        <v>166</v>
      </c>
      <c r="J36" s="26"/>
    </row>
    <row r="37" spans="1:10" x14ac:dyDescent="0.25">
      <c r="A37" s="18"/>
      <c r="E37" s="21">
        <v>12</v>
      </c>
      <c r="H37" s="35" t="s">
        <v>130</v>
      </c>
      <c r="I37" s="39" t="s">
        <v>167</v>
      </c>
      <c r="J37" s="26"/>
    </row>
    <row r="38" spans="1:10" x14ac:dyDescent="0.25">
      <c r="A38" s="18"/>
      <c r="E38" s="21">
        <v>13</v>
      </c>
      <c r="H38" s="34" t="s">
        <v>131</v>
      </c>
      <c r="I38" s="39" t="s">
        <v>168</v>
      </c>
      <c r="J38" s="26"/>
    </row>
    <row r="39" spans="1:10" x14ac:dyDescent="0.25">
      <c r="A39" s="18"/>
      <c r="E39" s="21">
        <v>14</v>
      </c>
      <c r="H39" s="33" t="s">
        <v>132</v>
      </c>
      <c r="I39" s="39" t="s">
        <v>169</v>
      </c>
      <c r="J39" s="26"/>
    </row>
    <row r="40" spans="1:10" x14ac:dyDescent="0.25">
      <c r="A40" s="18"/>
      <c r="E40" s="21">
        <v>15</v>
      </c>
      <c r="H40" s="33" t="s">
        <v>133</v>
      </c>
      <c r="I40" s="39" t="s">
        <v>170</v>
      </c>
      <c r="J40" s="26"/>
    </row>
    <row r="41" spans="1:10" x14ac:dyDescent="0.25">
      <c r="A41" s="18"/>
      <c r="E41" s="21">
        <v>16</v>
      </c>
      <c r="H41" s="33" t="s">
        <v>99</v>
      </c>
      <c r="I41" s="39" t="s">
        <v>43</v>
      </c>
      <c r="J41" s="26"/>
    </row>
    <row r="42" spans="1:10" x14ac:dyDescent="0.25">
      <c r="A42" s="18"/>
      <c r="E42" s="21">
        <v>17</v>
      </c>
      <c r="H42" s="34" t="s">
        <v>134</v>
      </c>
      <c r="I42" s="39" t="s">
        <v>44</v>
      </c>
      <c r="J42" s="26"/>
    </row>
    <row r="43" spans="1:10" x14ac:dyDescent="0.25">
      <c r="A43" s="18"/>
      <c r="E43" s="21">
        <v>18</v>
      </c>
      <c r="H43" s="34" t="s">
        <v>135</v>
      </c>
      <c r="I43" s="39" t="s">
        <v>64</v>
      </c>
      <c r="J43" s="26"/>
    </row>
    <row r="44" spans="1:10" x14ac:dyDescent="0.25">
      <c r="A44" s="18"/>
      <c r="E44" s="21">
        <v>19</v>
      </c>
      <c r="H44" s="33" t="s">
        <v>136</v>
      </c>
      <c r="I44" s="39" t="s">
        <v>65</v>
      </c>
    </row>
    <row r="45" spans="1:10" x14ac:dyDescent="0.25">
      <c r="A45" s="18"/>
      <c r="E45" s="21">
        <v>20</v>
      </c>
      <c r="H45" s="34" t="s">
        <v>137</v>
      </c>
      <c r="I45" s="39" t="s">
        <v>45</v>
      </c>
    </row>
    <row r="46" spans="1:10" x14ac:dyDescent="0.25">
      <c r="A46" s="18"/>
      <c r="E46" s="21">
        <v>21</v>
      </c>
      <c r="H46" s="34" t="s">
        <v>138</v>
      </c>
      <c r="I46" s="39" t="s">
        <v>66</v>
      </c>
    </row>
    <row r="47" spans="1:10" x14ac:dyDescent="0.25">
      <c r="A47" s="18"/>
      <c r="E47" s="21">
        <v>22</v>
      </c>
      <c r="H47" s="34" t="s">
        <v>139</v>
      </c>
      <c r="I47" s="39" t="s">
        <v>67</v>
      </c>
    </row>
    <row r="48" spans="1:10" ht="27.75" customHeight="1" x14ac:dyDescent="0.25">
      <c r="A48" s="18"/>
      <c r="E48" s="21">
        <v>23</v>
      </c>
      <c r="H48" s="37" t="s">
        <v>140</v>
      </c>
      <c r="I48" s="39" t="s">
        <v>68</v>
      </c>
    </row>
    <row r="49" spans="1:9" x14ac:dyDescent="0.25">
      <c r="A49" s="18"/>
      <c r="E49" s="21">
        <v>24</v>
      </c>
      <c r="H49" s="34" t="s">
        <v>141</v>
      </c>
      <c r="I49" s="39" t="s">
        <v>69</v>
      </c>
    </row>
    <row r="50" spans="1:9" x14ac:dyDescent="0.25">
      <c r="A50" s="18"/>
      <c r="E50" s="21">
        <v>25</v>
      </c>
      <c r="H50" s="34" t="s">
        <v>142</v>
      </c>
      <c r="I50" s="39" t="s">
        <v>70</v>
      </c>
    </row>
    <row r="51" spans="1:9" x14ac:dyDescent="0.25">
      <c r="A51" s="18"/>
      <c r="E51" s="21">
        <v>26</v>
      </c>
      <c r="H51" s="34" t="s">
        <v>134</v>
      </c>
      <c r="I51" s="39" t="s">
        <v>46</v>
      </c>
    </row>
    <row r="52" spans="1:9" x14ac:dyDescent="0.25">
      <c r="A52" s="18"/>
      <c r="E52" s="21">
        <v>27</v>
      </c>
      <c r="H52" s="33" t="s">
        <v>143</v>
      </c>
      <c r="I52" s="39" t="s">
        <v>71</v>
      </c>
    </row>
    <row r="53" spans="1:9" x14ac:dyDescent="0.25">
      <c r="A53" s="18"/>
      <c r="E53" s="21">
        <v>28</v>
      </c>
      <c r="H53" s="34" t="s">
        <v>144</v>
      </c>
      <c r="I53" s="39" t="s">
        <v>72</v>
      </c>
    </row>
    <row r="54" spans="1:9" x14ac:dyDescent="0.25">
      <c r="A54" s="18"/>
      <c r="E54" s="21">
        <v>29</v>
      </c>
      <c r="H54" s="34" t="s">
        <v>145</v>
      </c>
      <c r="I54" s="39" t="s">
        <v>73</v>
      </c>
    </row>
    <row r="55" spans="1:9" x14ac:dyDescent="0.25">
      <c r="A55" s="18"/>
      <c r="E55" s="21">
        <v>30</v>
      </c>
      <c r="H55" s="34" t="s">
        <v>146</v>
      </c>
      <c r="I55" s="39" t="s">
        <v>74</v>
      </c>
    </row>
    <row r="56" spans="1:9" ht="15.75" thickBot="1" x14ac:dyDescent="0.3">
      <c r="A56" s="18"/>
      <c r="E56" s="22"/>
      <c r="H56" s="37" t="s">
        <v>80</v>
      </c>
      <c r="I56" s="39" t="s">
        <v>75</v>
      </c>
    </row>
    <row r="57" spans="1:9" x14ac:dyDescent="0.25">
      <c r="A57" s="18"/>
      <c r="H57" s="34" t="s">
        <v>147</v>
      </c>
      <c r="I57" s="39" t="s">
        <v>76</v>
      </c>
    </row>
    <row r="58" spans="1:9" x14ac:dyDescent="0.25">
      <c r="A58" s="18"/>
      <c r="H58" s="34" t="s">
        <v>141</v>
      </c>
      <c r="I58" s="39" t="s">
        <v>77</v>
      </c>
    </row>
    <row r="59" spans="1:9" x14ac:dyDescent="0.25">
      <c r="A59" s="18"/>
      <c r="H59" s="37" t="s">
        <v>100</v>
      </c>
      <c r="I59" s="39" t="s">
        <v>78</v>
      </c>
    </row>
    <row r="60" spans="1:9" x14ac:dyDescent="0.25">
      <c r="A60" s="18"/>
      <c r="H60" s="34" t="s">
        <v>148</v>
      </c>
      <c r="I60" s="39" t="s">
        <v>79</v>
      </c>
    </row>
    <row r="61" spans="1:9" x14ac:dyDescent="0.25">
      <c r="A61" s="18"/>
    </row>
    <row r="62" spans="1:9" x14ac:dyDescent="0.25">
      <c r="A62" s="18"/>
    </row>
    <row r="63" spans="1:9" x14ac:dyDescent="0.25">
      <c r="A63" s="18"/>
    </row>
    <row r="64" spans="1:9" x14ac:dyDescent="0.25">
      <c r="A64" s="18"/>
    </row>
    <row r="65" spans="1:1" x14ac:dyDescent="0.25">
      <c r="A65" s="18"/>
    </row>
    <row r="66" spans="1:1" x14ac:dyDescent="0.25">
      <c r="A66" s="18"/>
    </row>
    <row r="67" spans="1:1" x14ac:dyDescent="0.25">
      <c r="A67" s="18"/>
    </row>
    <row r="68" spans="1:1" x14ac:dyDescent="0.25">
      <c r="A68" s="18"/>
    </row>
    <row r="69" spans="1:1" x14ac:dyDescent="0.25">
      <c r="A69" s="18"/>
    </row>
    <row r="70" spans="1:1" x14ac:dyDescent="0.25">
      <c r="A70" s="18"/>
    </row>
    <row r="71" spans="1:1" x14ac:dyDescent="0.25">
      <c r="A71" s="18"/>
    </row>
    <row r="72" spans="1:1" x14ac:dyDescent="0.25">
      <c r="A72" s="18"/>
    </row>
    <row r="73" spans="1:1" x14ac:dyDescent="0.25">
      <c r="A73" s="18"/>
    </row>
    <row r="74" spans="1:1" x14ac:dyDescent="0.25">
      <c r="A74" s="18"/>
    </row>
    <row r="75" spans="1:1" x14ac:dyDescent="0.25">
      <c r="A75" s="18"/>
    </row>
    <row r="76" spans="1:1" x14ac:dyDescent="0.25">
      <c r="A76" s="18"/>
    </row>
    <row r="77" spans="1:1" x14ac:dyDescent="0.25">
      <c r="A77" s="18"/>
    </row>
    <row r="78" spans="1:1" x14ac:dyDescent="0.25">
      <c r="A78" s="18"/>
    </row>
    <row r="79" spans="1:1" x14ac:dyDescent="0.25">
      <c r="A79" s="18"/>
    </row>
    <row r="80" spans="1:1" x14ac:dyDescent="0.25">
      <c r="A80" s="18"/>
    </row>
    <row r="81" spans="1:1" x14ac:dyDescent="0.25">
      <c r="A81" s="18"/>
    </row>
    <row r="82" spans="1:1" x14ac:dyDescent="0.25">
      <c r="A82" s="18"/>
    </row>
    <row r="83" spans="1:1" x14ac:dyDescent="0.25">
      <c r="A83" s="18"/>
    </row>
    <row r="84" spans="1:1" x14ac:dyDescent="0.25">
      <c r="A84" s="18"/>
    </row>
    <row r="85" spans="1:1" x14ac:dyDescent="0.25">
      <c r="A85" s="18"/>
    </row>
    <row r="86" spans="1:1" x14ac:dyDescent="0.25">
      <c r="A86" s="18"/>
    </row>
    <row r="87" spans="1:1" x14ac:dyDescent="0.25">
      <c r="A87" s="18"/>
    </row>
    <row r="88" spans="1:1" x14ac:dyDescent="0.25">
      <c r="A88" s="18"/>
    </row>
    <row r="89" spans="1:1" x14ac:dyDescent="0.25">
      <c r="A89" s="18"/>
    </row>
    <row r="90" spans="1:1" x14ac:dyDescent="0.25">
      <c r="A90" s="18"/>
    </row>
    <row r="91" spans="1:1" x14ac:dyDescent="0.25">
      <c r="A91" s="18"/>
    </row>
    <row r="92" spans="1:1" x14ac:dyDescent="0.25">
      <c r="A92" s="18"/>
    </row>
    <row r="93" spans="1:1" x14ac:dyDescent="0.25">
      <c r="A93" s="18"/>
    </row>
    <row r="94" spans="1:1" x14ac:dyDescent="0.25">
      <c r="A94" s="18"/>
    </row>
    <row r="95" spans="1:1" x14ac:dyDescent="0.25">
      <c r="A95" s="18"/>
    </row>
    <row r="96" spans="1:1"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row r="102" spans="1:1" x14ac:dyDescent="0.25">
      <c r="A102" s="18"/>
    </row>
    <row r="103" spans="1:1" x14ac:dyDescent="0.25">
      <c r="A103" s="18"/>
    </row>
    <row r="104" spans="1:1" x14ac:dyDescent="0.25">
      <c r="A104" s="18"/>
    </row>
    <row r="105" spans="1:1" x14ac:dyDescent="0.25">
      <c r="A105" s="18"/>
    </row>
    <row r="106" spans="1:1" x14ac:dyDescent="0.25">
      <c r="A106" s="18"/>
    </row>
    <row r="107" spans="1:1" x14ac:dyDescent="0.25">
      <c r="A107" s="18"/>
    </row>
    <row r="108" spans="1:1" x14ac:dyDescent="0.25">
      <c r="A108" s="18"/>
    </row>
    <row r="109" spans="1:1" x14ac:dyDescent="0.25">
      <c r="A109" s="18"/>
    </row>
    <row r="110" spans="1:1" x14ac:dyDescent="0.25">
      <c r="A110" s="18"/>
    </row>
    <row r="111" spans="1:1" x14ac:dyDescent="0.25">
      <c r="A111" s="18"/>
    </row>
    <row r="112" spans="1:1" x14ac:dyDescent="0.25">
      <c r="A112" s="18"/>
    </row>
    <row r="113" spans="1:1" x14ac:dyDescent="0.25">
      <c r="A113" s="18"/>
    </row>
    <row r="114" spans="1:1" x14ac:dyDescent="0.25">
      <c r="A114" s="18"/>
    </row>
    <row r="115" spans="1:1" x14ac:dyDescent="0.25">
      <c r="A115" s="18"/>
    </row>
    <row r="116" spans="1:1" x14ac:dyDescent="0.25">
      <c r="A116" s="18"/>
    </row>
    <row r="117" spans="1:1" x14ac:dyDescent="0.25">
      <c r="A117" s="18"/>
    </row>
    <row r="118" spans="1:1" x14ac:dyDescent="0.25">
      <c r="A118" s="18"/>
    </row>
    <row r="119" spans="1:1" x14ac:dyDescent="0.25">
      <c r="A119" s="18"/>
    </row>
    <row r="120" spans="1:1" x14ac:dyDescent="0.25">
      <c r="A120" s="18"/>
    </row>
    <row r="121" spans="1:1" x14ac:dyDescent="0.25">
      <c r="A121" s="18"/>
    </row>
    <row r="122" spans="1:1" x14ac:dyDescent="0.25">
      <c r="A122" s="18"/>
    </row>
    <row r="123" spans="1:1" x14ac:dyDescent="0.25">
      <c r="A123" s="18"/>
    </row>
    <row r="124" spans="1:1" x14ac:dyDescent="0.25">
      <c r="A124" s="18"/>
    </row>
    <row r="125" spans="1:1" x14ac:dyDescent="0.25">
      <c r="A125" s="18"/>
    </row>
    <row r="126" spans="1:1" x14ac:dyDescent="0.25">
      <c r="A126" s="18"/>
    </row>
    <row r="127" spans="1:1" x14ac:dyDescent="0.25">
      <c r="A127" s="18"/>
    </row>
    <row r="128" spans="1:1" x14ac:dyDescent="0.25">
      <c r="A128" s="18"/>
    </row>
    <row r="129" spans="1:1" x14ac:dyDescent="0.25">
      <c r="A129" s="18"/>
    </row>
    <row r="130" spans="1:1" x14ac:dyDescent="0.25">
      <c r="A130" s="18"/>
    </row>
    <row r="131" spans="1:1" x14ac:dyDescent="0.25">
      <c r="A131" s="18"/>
    </row>
    <row r="132" spans="1:1" x14ac:dyDescent="0.25">
      <c r="A132" s="18"/>
    </row>
    <row r="133" spans="1:1" x14ac:dyDescent="0.25">
      <c r="A133" s="18"/>
    </row>
    <row r="134" spans="1:1" x14ac:dyDescent="0.25">
      <c r="A134" s="18"/>
    </row>
    <row r="135" spans="1:1" x14ac:dyDescent="0.25">
      <c r="A135" s="18"/>
    </row>
    <row r="136" spans="1:1" x14ac:dyDescent="0.25">
      <c r="A136" s="18"/>
    </row>
    <row r="137" spans="1:1" x14ac:dyDescent="0.25">
      <c r="A137" s="18"/>
    </row>
    <row r="138" spans="1:1" x14ac:dyDescent="0.25">
      <c r="A138" s="18"/>
    </row>
    <row r="139" spans="1:1" x14ac:dyDescent="0.25">
      <c r="A139" s="18"/>
    </row>
    <row r="140" spans="1:1" x14ac:dyDescent="0.25">
      <c r="A140" s="18"/>
    </row>
    <row r="141" spans="1:1" x14ac:dyDescent="0.25">
      <c r="A141" s="18"/>
    </row>
    <row r="142" spans="1:1" x14ac:dyDescent="0.25">
      <c r="A142" s="18"/>
    </row>
    <row r="143" spans="1:1" x14ac:dyDescent="0.25">
      <c r="A143" s="18"/>
    </row>
    <row r="144" spans="1:1" x14ac:dyDescent="0.25">
      <c r="A144" s="18"/>
    </row>
    <row r="145" spans="1:1" x14ac:dyDescent="0.25">
      <c r="A145" s="18"/>
    </row>
    <row r="146" spans="1:1" x14ac:dyDescent="0.25">
      <c r="A146" s="18"/>
    </row>
    <row r="147" spans="1:1" x14ac:dyDescent="0.25">
      <c r="A147" s="18"/>
    </row>
    <row r="148" spans="1:1" x14ac:dyDescent="0.25">
      <c r="A148" s="18"/>
    </row>
    <row r="149" spans="1:1" x14ac:dyDescent="0.25">
      <c r="A149" s="18"/>
    </row>
    <row r="150" spans="1:1" x14ac:dyDescent="0.25">
      <c r="A150" s="18"/>
    </row>
    <row r="151" spans="1:1" x14ac:dyDescent="0.25">
      <c r="A151" s="18"/>
    </row>
    <row r="152" spans="1:1" x14ac:dyDescent="0.25">
      <c r="A152" s="18"/>
    </row>
    <row r="153" spans="1:1" x14ac:dyDescent="0.25">
      <c r="A153" s="18"/>
    </row>
    <row r="154" spans="1:1" x14ac:dyDescent="0.25">
      <c r="A154" s="18"/>
    </row>
    <row r="155" spans="1:1" x14ac:dyDescent="0.25">
      <c r="A155" s="18"/>
    </row>
    <row r="156" spans="1:1" x14ac:dyDescent="0.25">
      <c r="A156" s="18"/>
    </row>
    <row r="157" spans="1:1" x14ac:dyDescent="0.25">
      <c r="A157" s="18"/>
    </row>
    <row r="158" spans="1:1" x14ac:dyDescent="0.25">
      <c r="A158" s="18"/>
    </row>
    <row r="159" spans="1:1" x14ac:dyDescent="0.25">
      <c r="A159" s="18"/>
    </row>
    <row r="160" spans="1:1" x14ac:dyDescent="0.25">
      <c r="A160" s="18"/>
    </row>
    <row r="161" spans="1:8" x14ac:dyDescent="0.25">
      <c r="A161" s="18"/>
    </row>
    <row r="162" spans="1:8" x14ac:dyDescent="0.25">
      <c r="A162" s="18"/>
    </row>
    <row r="163" spans="1:8" x14ac:dyDescent="0.25">
      <c r="A163" s="18"/>
    </row>
    <row r="164" spans="1:8" x14ac:dyDescent="0.25">
      <c r="A164" s="18"/>
    </row>
    <row r="165" spans="1:8" x14ac:dyDescent="0.25">
      <c r="A165" s="18"/>
    </row>
    <row r="166" spans="1:8" x14ac:dyDescent="0.25">
      <c r="A166" s="18"/>
    </row>
    <row r="167" spans="1:8" x14ac:dyDescent="0.25">
      <c r="A167" s="18"/>
    </row>
    <row r="168" spans="1:8" x14ac:dyDescent="0.25">
      <c r="A168" s="18"/>
    </row>
    <row r="169" spans="1:8" x14ac:dyDescent="0.25">
      <c r="A169" s="18"/>
    </row>
    <row r="170" spans="1:8" x14ac:dyDescent="0.25">
      <c r="A170" s="18"/>
    </row>
    <row r="171" spans="1:8" x14ac:dyDescent="0.25">
      <c r="A171" s="18"/>
    </row>
    <row r="172" spans="1:8" x14ac:dyDescent="0.25">
      <c r="A172" s="18"/>
    </row>
    <row r="173" spans="1:8" x14ac:dyDescent="0.25">
      <c r="A173" s="18"/>
    </row>
    <row r="174" spans="1:8" x14ac:dyDescent="0.25">
      <c r="A174" s="18"/>
      <c r="H174" s="27"/>
    </row>
    <row r="175" spans="1:8" x14ac:dyDescent="0.25">
      <c r="A175" s="18"/>
      <c r="H175" s="27"/>
    </row>
    <row r="176" spans="1:8" x14ac:dyDescent="0.25">
      <c r="A176" s="18"/>
      <c r="H176" s="27"/>
    </row>
    <row r="177" spans="1:8" x14ac:dyDescent="0.25">
      <c r="A177" s="18"/>
      <c r="H177" s="27"/>
    </row>
    <row r="178" spans="1:8" x14ac:dyDescent="0.25">
      <c r="A178" s="18"/>
      <c r="H178" s="27"/>
    </row>
    <row r="179" spans="1:8" x14ac:dyDescent="0.25">
      <c r="A179" s="18"/>
      <c r="H179" s="27"/>
    </row>
    <row r="180" spans="1:8" x14ac:dyDescent="0.25">
      <c r="A180" s="18"/>
      <c r="H180" s="27"/>
    </row>
    <row r="181" spans="1:8" x14ac:dyDescent="0.25">
      <c r="A181" s="18"/>
      <c r="H181" s="27"/>
    </row>
    <row r="182" spans="1:8" x14ac:dyDescent="0.25">
      <c r="A182" s="18"/>
      <c r="H182" s="27"/>
    </row>
    <row r="183" spans="1:8" x14ac:dyDescent="0.25">
      <c r="A183" s="18"/>
      <c r="H183" s="27"/>
    </row>
    <row r="184" spans="1:8" x14ac:dyDescent="0.25">
      <c r="A184" s="18"/>
      <c r="H184" s="27"/>
    </row>
    <row r="185" spans="1:8" x14ac:dyDescent="0.25">
      <c r="A185" s="18"/>
      <c r="H185" s="27"/>
    </row>
    <row r="186" spans="1:8" x14ac:dyDescent="0.25">
      <c r="A186" s="18"/>
      <c r="H186" s="27"/>
    </row>
    <row r="187" spans="1:8" x14ac:dyDescent="0.25">
      <c r="A187" s="18"/>
      <c r="H187" s="27"/>
    </row>
    <row r="188" spans="1:8" x14ac:dyDescent="0.25">
      <c r="A188" s="18"/>
      <c r="H188" s="27"/>
    </row>
    <row r="189" spans="1:8" x14ac:dyDescent="0.25">
      <c r="A189" s="18"/>
      <c r="H189" s="27"/>
    </row>
    <row r="190" spans="1:8" x14ac:dyDescent="0.25">
      <c r="A190" s="18"/>
      <c r="H190" s="27"/>
    </row>
    <row r="191" spans="1:8" x14ac:dyDescent="0.25">
      <c r="A191" s="18"/>
      <c r="H191" s="27"/>
    </row>
    <row r="192" spans="1:8" x14ac:dyDescent="0.25">
      <c r="A192" s="18"/>
    </row>
    <row r="193" spans="1:1" x14ac:dyDescent="0.25">
      <c r="A193" s="18"/>
    </row>
    <row r="194" spans="1:1" x14ac:dyDescent="0.25">
      <c r="A194" s="18"/>
    </row>
    <row r="195" spans="1:1" x14ac:dyDescent="0.25">
      <c r="A195" s="18"/>
    </row>
    <row r="196" spans="1:1" x14ac:dyDescent="0.25">
      <c r="A196" s="18"/>
    </row>
    <row r="197" spans="1:1" x14ac:dyDescent="0.25">
      <c r="A197" s="18"/>
    </row>
    <row r="198" spans="1:1" x14ac:dyDescent="0.25">
      <c r="A198" s="18"/>
    </row>
    <row r="199" spans="1:1" x14ac:dyDescent="0.25">
      <c r="A199" s="18"/>
    </row>
    <row r="200" spans="1:1" x14ac:dyDescent="0.25">
      <c r="A200" s="18"/>
    </row>
    <row r="201" spans="1:1" x14ac:dyDescent="0.25">
      <c r="A201" s="18"/>
    </row>
    <row r="202" spans="1:1" x14ac:dyDescent="0.25">
      <c r="A202" s="18"/>
    </row>
    <row r="203" spans="1:1" x14ac:dyDescent="0.25">
      <c r="A203" s="18"/>
    </row>
    <row r="204" spans="1:1" x14ac:dyDescent="0.25">
      <c r="A204" s="18"/>
    </row>
    <row r="205" spans="1:1" x14ac:dyDescent="0.25">
      <c r="A205" s="18"/>
    </row>
    <row r="206" spans="1:1" x14ac:dyDescent="0.25">
      <c r="A206" s="18"/>
    </row>
    <row r="207" spans="1:1" x14ac:dyDescent="0.25">
      <c r="A207" s="18"/>
    </row>
    <row r="208" spans="1:1" x14ac:dyDescent="0.25">
      <c r="A208" s="18"/>
    </row>
    <row r="209" spans="1:1" x14ac:dyDescent="0.25">
      <c r="A209" s="18"/>
    </row>
    <row r="210" spans="1:1" x14ac:dyDescent="0.25">
      <c r="A210" s="18"/>
    </row>
    <row r="211" spans="1:1" x14ac:dyDescent="0.25">
      <c r="A211" s="18"/>
    </row>
    <row r="212" spans="1:1" x14ac:dyDescent="0.25">
      <c r="A212" s="18"/>
    </row>
    <row r="213" spans="1:1" x14ac:dyDescent="0.25">
      <c r="A213" s="18"/>
    </row>
    <row r="214" spans="1:1" x14ac:dyDescent="0.25">
      <c r="A214" s="18"/>
    </row>
    <row r="215" spans="1:1" x14ac:dyDescent="0.25">
      <c r="A215" s="18"/>
    </row>
    <row r="216" spans="1:1" x14ac:dyDescent="0.25">
      <c r="A216" s="18"/>
    </row>
    <row r="217" spans="1:1" x14ac:dyDescent="0.25">
      <c r="A217" s="18"/>
    </row>
    <row r="218" spans="1:1" x14ac:dyDescent="0.25">
      <c r="A218" s="18"/>
    </row>
    <row r="219" spans="1:1" x14ac:dyDescent="0.25">
      <c r="A219" s="18"/>
    </row>
    <row r="220" spans="1:1" x14ac:dyDescent="0.25">
      <c r="A220" s="18"/>
    </row>
    <row r="221" spans="1:1" x14ac:dyDescent="0.25">
      <c r="A221" s="18"/>
    </row>
    <row r="222" spans="1:1" x14ac:dyDescent="0.25">
      <c r="A222" s="18"/>
    </row>
    <row r="223" spans="1:1" x14ac:dyDescent="0.25">
      <c r="A223" s="18"/>
    </row>
    <row r="224" spans="1:1" x14ac:dyDescent="0.25">
      <c r="A224" s="18"/>
    </row>
    <row r="225" spans="1:1" x14ac:dyDescent="0.25">
      <c r="A225" s="18"/>
    </row>
    <row r="226" spans="1:1" x14ac:dyDescent="0.25">
      <c r="A226" s="18"/>
    </row>
    <row r="227" spans="1:1" x14ac:dyDescent="0.25">
      <c r="A227" s="18"/>
    </row>
    <row r="228" spans="1:1" x14ac:dyDescent="0.25">
      <c r="A228" s="18"/>
    </row>
    <row r="229" spans="1:1" x14ac:dyDescent="0.25">
      <c r="A229" s="18"/>
    </row>
    <row r="230" spans="1:1" x14ac:dyDescent="0.25">
      <c r="A230" s="18"/>
    </row>
    <row r="231" spans="1:1" x14ac:dyDescent="0.25">
      <c r="A231" s="18"/>
    </row>
    <row r="232" spans="1:1" x14ac:dyDescent="0.25">
      <c r="A232" s="18"/>
    </row>
    <row r="233" spans="1:1" x14ac:dyDescent="0.25">
      <c r="A233" s="18"/>
    </row>
    <row r="234" spans="1:1" x14ac:dyDescent="0.25">
      <c r="A234" s="18"/>
    </row>
    <row r="235" spans="1:1" x14ac:dyDescent="0.25">
      <c r="A235" s="18"/>
    </row>
    <row r="236" spans="1:1" x14ac:dyDescent="0.25">
      <c r="A236" s="18"/>
    </row>
    <row r="237" spans="1:1" x14ac:dyDescent="0.25">
      <c r="A237" s="18"/>
    </row>
    <row r="238" spans="1:1" x14ac:dyDescent="0.25">
      <c r="A238" s="18"/>
    </row>
    <row r="239" spans="1:1" x14ac:dyDescent="0.25">
      <c r="A239" s="18"/>
    </row>
    <row r="240" spans="1:1" x14ac:dyDescent="0.25">
      <c r="A240" s="18"/>
    </row>
    <row r="241" spans="1:1" x14ac:dyDescent="0.25">
      <c r="A241" s="18"/>
    </row>
    <row r="242" spans="1:1" x14ac:dyDescent="0.25">
      <c r="A242" s="18"/>
    </row>
    <row r="243" spans="1:1" x14ac:dyDescent="0.25">
      <c r="A243" s="18"/>
    </row>
    <row r="244" spans="1:1" x14ac:dyDescent="0.25">
      <c r="A244" s="18"/>
    </row>
    <row r="245" spans="1:1" x14ac:dyDescent="0.25">
      <c r="A245" s="18"/>
    </row>
    <row r="246" spans="1:1" x14ac:dyDescent="0.25">
      <c r="A246" s="18"/>
    </row>
    <row r="247" spans="1:1" x14ac:dyDescent="0.25">
      <c r="A247" s="18"/>
    </row>
    <row r="248" spans="1:1" x14ac:dyDescent="0.25">
      <c r="A248" s="18"/>
    </row>
    <row r="249" spans="1:1" x14ac:dyDescent="0.25">
      <c r="A249" s="18"/>
    </row>
    <row r="250" spans="1:1" x14ac:dyDescent="0.25">
      <c r="A250" s="18"/>
    </row>
    <row r="251" spans="1:1" x14ac:dyDescent="0.25">
      <c r="A251" s="18"/>
    </row>
    <row r="252" spans="1:1" x14ac:dyDescent="0.25">
      <c r="A252" s="18"/>
    </row>
    <row r="253" spans="1:1" x14ac:dyDescent="0.25">
      <c r="A253" s="18"/>
    </row>
    <row r="254" spans="1:1" x14ac:dyDescent="0.25">
      <c r="A254" s="18"/>
    </row>
    <row r="255" spans="1:1" x14ac:dyDescent="0.25">
      <c r="A255" s="18"/>
    </row>
    <row r="256" spans="1:1" x14ac:dyDescent="0.25">
      <c r="A256" s="18"/>
    </row>
    <row r="257" spans="1:1" x14ac:dyDescent="0.25">
      <c r="A257" s="18"/>
    </row>
    <row r="258" spans="1:1" x14ac:dyDescent="0.25">
      <c r="A258" s="18"/>
    </row>
    <row r="259" spans="1:1" x14ac:dyDescent="0.25">
      <c r="A259" s="18"/>
    </row>
    <row r="260" spans="1:1" x14ac:dyDescent="0.25">
      <c r="A260" s="18"/>
    </row>
    <row r="261" spans="1:1" x14ac:dyDescent="0.25">
      <c r="A261" s="18"/>
    </row>
    <row r="262" spans="1:1" x14ac:dyDescent="0.25">
      <c r="A262" s="18"/>
    </row>
    <row r="263" spans="1:1" x14ac:dyDescent="0.25">
      <c r="A263" s="18"/>
    </row>
    <row r="264" spans="1:1" x14ac:dyDescent="0.25">
      <c r="A264" s="18"/>
    </row>
    <row r="265" spans="1:1" x14ac:dyDescent="0.25">
      <c r="A265" s="18"/>
    </row>
    <row r="266" spans="1:1" x14ac:dyDescent="0.25">
      <c r="A266" s="18"/>
    </row>
    <row r="267" spans="1:1" x14ac:dyDescent="0.25">
      <c r="A267" s="18"/>
    </row>
    <row r="268" spans="1:1" x14ac:dyDescent="0.25">
      <c r="A268" s="18"/>
    </row>
    <row r="269" spans="1:1" x14ac:dyDescent="0.25">
      <c r="A269" s="18"/>
    </row>
    <row r="270" spans="1:1" x14ac:dyDescent="0.25">
      <c r="A270" s="18"/>
    </row>
    <row r="271" spans="1:1" x14ac:dyDescent="0.25">
      <c r="A271" s="18"/>
    </row>
    <row r="272" spans="1:1" x14ac:dyDescent="0.25">
      <c r="A272" s="18"/>
    </row>
    <row r="273" spans="1:1" x14ac:dyDescent="0.25">
      <c r="A273" s="18"/>
    </row>
    <row r="274" spans="1:1" x14ac:dyDescent="0.25">
      <c r="A274" s="18"/>
    </row>
    <row r="275" spans="1:1" x14ac:dyDescent="0.25">
      <c r="A275" s="18"/>
    </row>
    <row r="276" spans="1:1" x14ac:dyDescent="0.25">
      <c r="A276" s="18"/>
    </row>
    <row r="277" spans="1:1" x14ac:dyDescent="0.25">
      <c r="A277" s="18"/>
    </row>
    <row r="278" spans="1:1" x14ac:dyDescent="0.25">
      <c r="A278" s="18"/>
    </row>
    <row r="279" spans="1:1" x14ac:dyDescent="0.25">
      <c r="A279" s="18"/>
    </row>
    <row r="280" spans="1:1" x14ac:dyDescent="0.25">
      <c r="A280" s="18"/>
    </row>
    <row r="281" spans="1:1" x14ac:dyDescent="0.25">
      <c r="A281" s="18"/>
    </row>
    <row r="282" spans="1:1" x14ac:dyDescent="0.25">
      <c r="A282" s="18"/>
    </row>
    <row r="283" spans="1:1" x14ac:dyDescent="0.25">
      <c r="A283" s="18"/>
    </row>
    <row r="284" spans="1:1" x14ac:dyDescent="0.25">
      <c r="A284" s="18"/>
    </row>
    <row r="285" spans="1:1" x14ac:dyDescent="0.25">
      <c r="A285" s="18"/>
    </row>
    <row r="286" spans="1:1" x14ac:dyDescent="0.25">
      <c r="A286" s="18"/>
    </row>
    <row r="287" spans="1:1" x14ac:dyDescent="0.25">
      <c r="A287" s="18"/>
    </row>
    <row r="288" spans="1:1" x14ac:dyDescent="0.25">
      <c r="A288" s="18"/>
    </row>
    <row r="289" spans="1:1" x14ac:dyDescent="0.25">
      <c r="A289" s="18"/>
    </row>
    <row r="290" spans="1:1" x14ac:dyDescent="0.25">
      <c r="A290" s="18"/>
    </row>
    <row r="291" spans="1:1" x14ac:dyDescent="0.25">
      <c r="A291" s="18"/>
    </row>
    <row r="292" spans="1:1" x14ac:dyDescent="0.25">
      <c r="A292" s="18"/>
    </row>
    <row r="293" spans="1:1" x14ac:dyDescent="0.25">
      <c r="A293" s="18"/>
    </row>
    <row r="294" spans="1:1" x14ac:dyDescent="0.25">
      <c r="A294" s="18"/>
    </row>
    <row r="295" spans="1:1" x14ac:dyDescent="0.25">
      <c r="A295" s="18"/>
    </row>
    <row r="296" spans="1:1" x14ac:dyDescent="0.25">
      <c r="A296" s="18"/>
    </row>
    <row r="297" spans="1:1" x14ac:dyDescent="0.25">
      <c r="A297" s="18"/>
    </row>
    <row r="298" spans="1:1" x14ac:dyDescent="0.25">
      <c r="A298" s="18"/>
    </row>
    <row r="299" spans="1:1" x14ac:dyDescent="0.25">
      <c r="A299" s="18"/>
    </row>
    <row r="300" spans="1:1" x14ac:dyDescent="0.25">
      <c r="A300" s="18"/>
    </row>
    <row r="301" spans="1:1" x14ac:dyDescent="0.25">
      <c r="A301" s="18"/>
    </row>
    <row r="302" spans="1:1" x14ac:dyDescent="0.25">
      <c r="A302" s="18"/>
    </row>
    <row r="303" spans="1:1" x14ac:dyDescent="0.25">
      <c r="A303" s="18"/>
    </row>
    <row r="304" spans="1:1" x14ac:dyDescent="0.25">
      <c r="A304" s="18"/>
    </row>
    <row r="305" spans="1:1" x14ac:dyDescent="0.25">
      <c r="A305" s="18"/>
    </row>
    <row r="306" spans="1:1" x14ac:dyDescent="0.25">
      <c r="A306" s="18"/>
    </row>
    <row r="307" spans="1:1" x14ac:dyDescent="0.25">
      <c r="A307" s="18"/>
    </row>
    <row r="308" spans="1:1" x14ac:dyDescent="0.25">
      <c r="A308" s="18"/>
    </row>
    <row r="309" spans="1:1" x14ac:dyDescent="0.25">
      <c r="A309" s="18"/>
    </row>
    <row r="310" spans="1:1" x14ac:dyDescent="0.25">
      <c r="A310" s="18"/>
    </row>
    <row r="311" spans="1:1" x14ac:dyDescent="0.25">
      <c r="A311" s="18"/>
    </row>
    <row r="312" spans="1:1" x14ac:dyDescent="0.25">
      <c r="A312" s="18"/>
    </row>
    <row r="313" spans="1:1" x14ac:dyDescent="0.25">
      <c r="A313" s="18"/>
    </row>
    <row r="314" spans="1:1" x14ac:dyDescent="0.25">
      <c r="A314" s="18"/>
    </row>
    <row r="315" spans="1:1" x14ac:dyDescent="0.25">
      <c r="A315" s="18"/>
    </row>
    <row r="316" spans="1:1" x14ac:dyDescent="0.25">
      <c r="A316" s="18"/>
    </row>
    <row r="317" spans="1:1" x14ac:dyDescent="0.25">
      <c r="A317" s="18"/>
    </row>
    <row r="318" spans="1:1" x14ac:dyDescent="0.25">
      <c r="A318" s="18"/>
    </row>
    <row r="319" spans="1:1" x14ac:dyDescent="0.25">
      <c r="A319" s="18"/>
    </row>
    <row r="320" spans="1:1" x14ac:dyDescent="0.25">
      <c r="A320" s="18"/>
    </row>
    <row r="321" spans="1:1" x14ac:dyDescent="0.25">
      <c r="A321" s="18"/>
    </row>
    <row r="322" spans="1:1" x14ac:dyDescent="0.25">
      <c r="A322" s="18"/>
    </row>
    <row r="323" spans="1:1" x14ac:dyDescent="0.25">
      <c r="A323" s="18"/>
    </row>
    <row r="324" spans="1:1" x14ac:dyDescent="0.25">
      <c r="A324" s="18"/>
    </row>
    <row r="325" spans="1:1" x14ac:dyDescent="0.25">
      <c r="A325" s="18"/>
    </row>
    <row r="326" spans="1:1" x14ac:dyDescent="0.25">
      <c r="A326" s="18"/>
    </row>
    <row r="327" spans="1:1" x14ac:dyDescent="0.25">
      <c r="A327" s="18"/>
    </row>
    <row r="328" spans="1:1" x14ac:dyDescent="0.25">
      <c r="A328" s="18"/>
    </row>
    <row r="329" spans="1:1" x14ac:dyDescent="0.25">
      <c r="A329" s="18"/>
    </row>
    <row r="330" spans="1:1" x14ac:dyDescent="0.25">
      <c r="A330" s="18"/>
    </row>
    <row r="331" spans="1:1" x14ac:dyDescent="0.25">
      <c r="A331" s="18"/>
    </row>
    <row r="332" spans="1:1" x14ac:dyDescent="0.25">
      <c r="A332" s="18"/>
    </row>
    <row r="333" spans="1:1" x14ac:dyDescent="0.25">
      <c r="A333" s="18"/>
    </row>
    <row r="334" spans="1:1" x14ac:dyDescent="0.25">
      <c r="A334" s="18"/>
    </row>
    <row r="335" spans="1:1" x14ac:dyDescent="0.25">
      <c r="A335" s="18"/>
    </row>
    <row r="336" spans="1:1" x14ac:dyDescent="0.25">
      <c r="A336" s="18"/>
    </row>
    <row r="337" spans="1:1" x14ac:dyDescent="0.25">
      <c r="A337" s="18"/>
    </row>
    <row r="338" spans="1:1" x14ac:dyDescent="0.25">
      <c r="A338" s="18"/>
    </row>
    <row r="339" spans="1:1" x14ac:dyDescent="0.25">
      <c r="A339" s="18"/>
    </row>
    <row r="340" spans="1:1" x14ac:dyDescent="0.25">
      <c r="A340" s="18"/>
    </row>
    <row r="341" spans="1:1" x14ac:dyDescent="0.25">
      <c r="A341" s="18"/>
    </row>
    <row r="342" spans="1:1" x14ac:dyDescent="0.25">
      <c r="A342" s="18"/>
    </row>
    <row r="343" spans="1:1" x14ac:dyDescent="0.25">
      <c r="A343" s="18"/>
    </row>
    <row r="344" spans="1:1" x14ac:dyDescent="0.25">
      <c r="A344" s="18"/>
    </row>
    <row r="345" spans="1:1" x14ac:dyDescent="0.25">
      <c r="A345" s="18"/>
    </row>
    <row r="346" spans="1:1" x14ac:dyDescent="0.25">
      <c r="A346" s="18"/>
    </row>
    <row r="347" spans="1:1" x14ac:dyDescent="0.25">
      <c r="A347" s="18"/>
    </row>
    <row r="348" spans="1:1" x14ac:dyDescent="0.25">
      <c r="A348" s="18"/>
    </row>
    <row r="349" spans="1:1" x14ac:dyDescent="0.25">
      <c r="A349" s="18"/>
    </row>
    <row r="350" spans="1:1" x14ac:dyDescent="0.25">
      <c r="A350" s="18"/>
    </row>
    <row r="351" spans="1:1" x14ac:dyDescent="0.25">
      <c r="A351" s="18"/>
    </row>
    <row r="352" spans="1:1" x14ac:dyDescent="0.25">
      <c r="A352" s="18"/>
    </row>
    <row r="353" spans="1:1" x14ac:dyDescent="0.25">
      <c r="A353" s="18"/>
    </row>
    <row r="354" spans="1:1" x14ac:dyDescent="0.25">
      <c r="A354" s="18"/>
    </row>
    <row r="355" spans="1:1" x14ac:dyDescent="0.25">
      <c r="A355" s="18"/>
    </row>
    <row r="356" spans="1:1" x14ac:dyDescent="0.25">
      <c r="A356" s="18"/>
    </row>
    <row r="357" spans="1:1" x14ac:dyDescent="0.25">
      <c r="A357" s="18"/>
    </row>
    <row r="358" spans="1:1" x14ac:dyDescent="0.25">
      <c r="A358" s="18"/>
    </row>
    <row r="359" spans="1:1" x14ac:dyDescent="0.25">
      <c r="A359" s="18"/>
    </row>
    <row r="360" spans="1:1" x14ac:dyDescent="0.25">
      <c r="A360" s="18"/>
    </row>
    <row r="361" spans="1:1" x14ac:dyDescent="0.25">
      <c r="A361" s="18"/>
    </row>
    <row r="362" spans="1:1" x14ac:dyDescent="0.25">
      <c r="A362" s="18"/>
    </row>
    <row r="363" spans="1:1" x14ac:dyDescent="0.25">
      <c r="A363" s="18"/>
    </row>
    <row r="364" spans="1:1" x14ac:dyDescent="0.25">
      <c r="A364" s="18"/>
    </row>
    <row r="365" spans="1:1" x14ac:dyDescent="0.25">
      <c r="A365" s="18"/>
    </row>
    <row r="366" spans="1:1" x14ac:dyDescent="0.25">
      <c r="A366" s="18"/>
    </row>
    <row r="367" spans="1:1" x14ac:dyDescent="0.25">
      <c r="A367" s="18"/>
    </row>
    <row r="368" spans="1:1" x14ac:dyDescent="0.25">
      <c r="A368" s="18"/>
    </row>
    <row r="369" spans="1:1" x14ac:dyDescent="0.25">
      <c r="A369" s="18"/>
    </row>
  </sheetData>
  <sortState xmlns:xlrd2="http://schemas.microsoft.com/office/spreadsheetml/2017/richdata2" ref="H2:I63">
    <sortCondition ref="H2:H63"/>
    <sortCondition ref="I2:I6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V7</vt:lpstr>
      <vt:lpstr>Control de Cambios</vt:lpstr>
      <vt:lpstr>BASES CUENTA</vt:lpstr>
      <vt:lpstr>'FORMATO V7'!Área_de_impresión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Reinosa Tangarife</dc:creator>
  <cp:lastModifiedBy>Diana Patricia Castrillon Rincon</cp:lastModifiedBy>
  <cp:lastPrinted>2023-01-26T13:38:31Z</cp:lastPrinted>
  <dcterms:created xsi:type="dcterms:W3CDTF">2019-03-19T19:42:35Z</dcterms:created>
  <dcterms:modified xsi:type="dcterms:W3CDTF">2023-07-26T13:59:33Z</dcterms:modified>
</cp:coreProperties>
</file>