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nidadvictimas-my.sharepoint.com/personal/eudomenia_cotes_unidadvictimas_gov_co/Documents/Documentos/"/>
    </mc:Choice>
  </mc:AlternateContent>
  <xr:revisionPtr revIDLastSave="2" documentId="8_{9B91EE01-AFBE-4DB9-8607-86EB062043B5}" xr6:coauthVersionLast="47" xr6:coauthVersionMax="47" xr10:uidLastSave="{72B9089A-5980-46A1-9C1F-5C0A39FDEAFB}"/>
  <bookViews>
    <workbookView xWindow="-120" yWindow="-120" windowWidth="20730" windowHeight="11040" tabRatio="836" firstSheet="1" activeTab="1" xr2:uid="{00000000-000D-0000-FFFF-FFFF00000000}"/>
  </bookViews>
  <sheets>
    <sheet name="Hoja1" sheetId="10" state="hidden" r:id="rId1"/>
    <sheet name="ISO 14001 Num. 4" sheetId="1" r:id="rId2"/>
    <sheet name="ISO 14001 Num. 5" sheetId="2" r:id="rId3"/>
    <sheet name="ISO 14001 Num. 6" sheetId="3" r:id="rId4"/>
    <sheet name="ISO 14001 Num. 7" sheetId="4" r:id="rId5"/>
    <sheet name="ISO 14001 Num. 8" sheetId="5" r:id="rId6"/>
    <sheet name="ISO 14001 Num. 9" sheetId="6" r:id="rId7"/>
    <sheet name="ISO 14001 Num. 10" sheetId="7" r:id="rId8"/>
    <sheet name="Control de Cambios" sheetId="9" r:id="rId9"/>
    <sheet name="Date" sheetId="8" state="veryHidden" r:id="rId10"/>
  </sheets>
  <definedNames>
    <definedName name="_xlnm._FilterDatabase" localSheetId="7" hidden="1">'ISO 14001 Num. 10'!$C$10:$N$21</definedName>
    <definedName name="_xlnm._FilterDatabase" localSheetId="1" hidden="1">'ISO 14001 Num. 4'!$C$10:$M$22</definedName>
    <definedName name="_xlnm._FilterDatabase" localSheetId="2" hidden="1">'ISO 14001 Num. 5'!$C$11:$M$28</definedName>
    <definedName name="_xlnm._FilterDatabase" localSheetId="3" hidden="1">'ISO 14001 Num. 6'!$C$10:$M$37</definedName>
    <definedName name="_xlnm._FilterDatabase" localSheetId="4" hidden="1">'ISO 14001 Num. 7'!$C$12:$M$36</definedName>
    <definedName name="_xlnm._FilterDatabase" localSheetId="5" hidden="1">'ISO 14001 Num. 8'!$C$10:$M$23</definedName>
    <definedName name="_xlnm._FilterDatabase" localSheetId="6" hidden="1">'ISO 14001 Num. 9'!$C$10:$M$38</definedName>
    <definedName name="Implementación">Date!$A$1:$A$2</definedName>
    <definedName name="No">Date!$C$7</definedName>
    <definedName name="O">Date!$C$1:$D$6</definedName>
    <definedName name="Si">Date!$C$2:$C$6</definedName>
  </definedNames>
  <calcPr calcId="191028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3" i="5" l="1"/>
  <c r="K26" i="2"/>
  <c r="G25" i="7"/>
  <c r="G27" i="7"/>
  <c r="J13" i="7"/>
  <c r="J22" i="7" s="1"/>
  <c r="K13" i="7"/>
  <c r="K22" i="7" s="1"/>
  <c r="G43" i="6"/>
  <c r="K12" i="7"/>
  <c r="J12" i="7"/>
  <c r="I20" i="7"/>
  <c r="I18" i="7"/>
  <c r="I19" i="7"/>
  <c r="J21" i="7"/>
  <c r="I21" i="7"/>
  <c r="K21" i="7" s="1"/>
  <c r="I17" i="7"/>
  <c r="I16" i="7"/>
  <c r="I15" i="7"/>
  <c r="I14" i="7"/>
  <c r="I13" i="7"/>
  <c r="I12" i="7"/>
  <c r="I12" i="6"/>
  <c r="I13" i="6"/>
  <c r="I14" i="6"/>
  <c r="I18" i="6"/>
  <c r="K17" i="6" s="1"/>
  <c r="J17" i="6"/>
  <c r="J22" i="6"/>
  <c r="J20" i="6"/>
  <c r="J25" i="6"/>
  <c r="I17" i="6"/>
  <c r="I19" i="6"/>
  <c r="I20" i="6"/>
  <c r="I21" i="6"/>
  <c r="I22" i="6"/>
  <c r="I23" i="6"/>
  <c r="K22" i="6" s="1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J12" i="6"/>
  <c r="I15" i="6"/>
  <c r="I16" i="6"/>
  <c r="I22" i="5"/>
  <c r="I21" i="5"/>
  <c r="I20" i="5"/>
  <c r="I19" i="5"/>
  <c r="I18" i="5"/>
  <c r="I17" i="5"/>
  <c r="J17" i="5"/>
  <c r="I16" i="5"/>
  <c r="I15" i="5"/>
  <c r="I14" i="5"/>
  <c r="I13" i="5"/>
  <c r="I12" i="5"/>
  <c r="J15" i="4"/>
  <c r="J19" i="4"/>
  <c r="J26" i="4"/>
  <c r="J23" i="4"/>
  <c r="J33" i="4"/>
  <c r="J14" i="4"/>
  <c r="J28" i="4"/>
  <c r="J29" i="4"/>
  <c r="J31" i="4"/>
  <c r="I35" i="4"/>
  <c r="I34" i="4"/>
  <c r="I33" i="4"/>
  <c r="I32" i="4"/>
  <c r="I31" i="4"/>
  <c r="I30" i="4"/>
  <c r="I29" i="4"/>
  <c r="I28" i="4"/>
  <c r="K28" i="4" s="1"/>
  <c r="I27" i="4"/>
  <c r="I26" i="4"/>
  <c r="I25" i="4"/>
  <c r="I24" i="4"/>
  <c r="I23" i="4"/>
  <c r="I21" i="4"/>
  <c r="I20" i="4"/>
  <c r="I19" i="4"/>
  <c r="I18" i="4"/>
  <c r="I17" i="4"/>
  <c r="I16" i="4"/>
  <c r="I15" i="4"/>
  <c r="I14" i="4"/>
  <c r="K14" i="4" s="1"/>
  <c r="J32" i="3"/>
  <c r="J27" i="3"/>
  <c r="K33" i="4" l="1"/>
  <c r="K31" i="4"/>
  <c r="K29" i="4"/>
  <c r="K26" i="4"/>
  <c r="K23" i="4"/>
  <c r="J36" i="4"/>
  <c r="G26" i="7"/>
  <c r="H27" i="7"/>
  <c r="H26" i="7"/>
  <c r="G42" i="6"/>
  <c r="K20" i="6"/>
  <c r="J38" i="6"/>
  <c r="K25" i="6"/>
  <c r="K12" i="6"/>
  <c r="G41" i="6" s="1"/>
  <c r="K15" i="4"/>
  <c r="G40" i="4" s="1"/>
  <c r="G39" i="4"/>
  <c r="K17" i="5"/>
  <c r="G27" i="5" s="1"/>
  <c r="J12" i="5"/>
  <c r="J23" i="5" s="1"/>
  <c r="J12" i="1"/>
  <c r="J25" i="3"/>
  <c r="J22" i="3"/>
  <c r="J19" i="3"/>
  <c r="J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12" i="3"/>
  <c r="J12" i="2"/>
  <c r="J26" i="2"/>
  <c r="J21" i="2"/>
  <c r="J13" i="1"/>
  <c r="I13" i="2"/>
  <c r="I14" i="2"/>
  <c r="I15" i="2"/>
  <c r="I16" i="2"/>
  <c r="I17" i="2"/>
  <c r="I18" i="2"/>
  <c r="I19" i="2"/>
  <c r="I20" i="2"/>
  <c r="I21" i="2"/>
  <c r="I22" i="2"/>
  <c r="I23" i="2"/>
  <c r="I25" i="2"/>
  <c r="I26" i="2"/>
  <c r="I27" i="2"/>
  <c r="I12" i="2"/>
  <c r="I21" i="1"/>
  <c r="K21" i="1" s="1"/>
  <c r="G28" i="1" s="1"/>
  <c r="I18" i="1"/>
  <c r="I19" i="1"/>
  <c r="I20" i="1"/>
  <c r="J16" i="1"/>
  <c r="G43" i="4" l="1"/>
  <c r="G42" i="4"/>
  <c r="K25" i="3"/>
  <c r="J37" i="3"/>
  <c r="K19" i="3"/>
  <c r="G28" i="7"/>
  <c r="H8" i="7" s="1"/>
  <c r="H25" i="7"/>
  <c r="H28" i="7" s="1"/>
  <c r="K38" i="6"/>
  <c r="K27" i="3"/>
  <c r="K12" i="3"/>
  <c r="K22" i="3"/>
  <c r="K32" i="3"/>
  <c r="J28" i="2"/>
  <c r="G33" i="2"/>
  <c r="K12" i="2"/>
  <c r="G31" i="2" s="1"/>
  <c r="K37" i="3" l="1"/>
  <c r="G41" i="3"/>
  <c r="G40" i="3"/>
  <c r="I12" i="1"/>
  <c r="K12" i="1" s="1"/>
  <c r="I13" i="1"/>
  <c r="I14" i="1"/>
  <c r="I15" i="1"/>
  <c r="I16" i="1"/>
  <c r="K16" i="1" s="1"/>
  <c r="I17" i="1"/>
  <c r="G27" i="1" l="1"/>
  <c r="K13" i="1"/>
  <c r="G26" i="1" s="1"/>
  <c r="G25" i="1"/>
  <c r="J21" i="1"/>
  <c r="K22" i="1" l="1"/>
  <c r="J22" i="1"/>
  <c r="I22" i="4" l="1"/>
  <c r="K19" i="4" s="1"/>
  <c r="H43" i="6"/>
  <c r="H28" i="1"/>
  <c r="H27" i="5"/>
  <c r="H40" i="4"/>
  <c r="H27" i="1"/>
  <c r="H33" i="2"/>
  <c r="H39" i="4"/>
  <c r="G41" i="4" l="1"/>
  <c r="H41" i="4" s="1"/>
  <c r="K36" i="4"/>
  <c r="H26" i="1"/>
  <c r="H43" i="4"/>
  <c r="H42" i="4"/>
  <c r="H42" i="6"/>
  <c r="K12" i="5"/>
  <c r="H41" i="3"/>
  <c r="H31" i="2"/>
  <c r="G26" i="5" l="1"/>
  <c r="G29" i="1"/>
  <c r="H8" i="1" s="1"/>
  <c r="H44" i="4"/>
  <c r="G44" i="4"/>
  <c r="H10" i="4" s="1"/>
  <c r="H25" i="1"/>
  <c r="H29" i="1" s="1"/>
  <c r="G28" i="5" l="1"/>
  <c r="H8" i="5" s="1"/>
  <c r="H26" i="5"/>
  <c r="H28" i="5" s="1"/>
  <c r="H41" i="6"/>
  <c r="H44" i="6" s="1"/>
  <c r="G44" i="6"/>
  <c r="H8" i="6" s="1"/>
  <c r="G42" i="3"/>
  <c r="H8" i="3" s="1"/>
  <c r="H40" i="3"/>
  <c r="H42" i="3" s="1"/>
  <c r="I24" i="2"/>
  <c r="K21" i="2" l="1"/>
  <c r="K28" i="2" l="1"/>
  <c r="G32" i="2"/>
  <c r="G34" i="2" s="1"/>
  <c r="H8" i="2" s="1"/>
  <c r="H32" i="2" l="1"/>
  <c r="H34" i="2" s="1"/>
</calcChain>
</file>

<file path=xl/sharedStrings.xml><?xml version="1.0" encoding="utf-8"?>
<sst xmlns="http://schemas.openxmlformats.org/spreadsheetml/2006/main" count="607" uniqueCount="271">
  <si>
    <t xml:space="preserve">FORMATO MATRIZ LISTA DE CHEQUEO DEL DIAGNÓSTICO AMBIENTAL </t>
  </si>
  <si>
    <t>Versión: 1</t>
  </si>
  <si>
    <t>PROCESO GESTIÓN ADMINISTRATIVA</t>
  </si>
  <si>
    <t>LISTA DE CHEQUEO PARA EL DIAGNÓSTICO AMBIENTAL DE LA ENTIDAD</t>
  </si>
  <si>
    <t>Paginas: 1 de 7</t>
  </si>
  <si>
    <t>FECHA</t>
  </si>
  <si>
    <t>AVANCE DEL PROYECTO</t>
  </si>
  <si>
    <t>DESCRIPCIÓN</t>
  </si>
  <si>
    <t>IMPLEMENTA</t>
  </si>
  <si>
    <t>% AVANCE</t>
  </si>
  <si>
    <t>PLAN DE ACCIÓN</t>
  </si>
  <si>
    <t>EVIDENCIA</t>
  </si>
  <si>
    <t>NUM.</t>
  </si>
  <si>
    <t>PENDIENTE</t>
  </si>
  <si>
    <t>ANALISIS</t>
  </si>
  <si>
    <t>Total</t>
  </si>
  <si>
    <t>Fecha: 07/10/2021</t>
  </si>
  <si>
    <t>Paginas: 1 de 1</t>
  </si>
  <si>
    <t>Versión</t>
  </si>
  <si>
    <t>Fecha de Cambio</t>
  </si>
  <si>
    <t>Descripción de la modificación</t>
  </si>
  <si>
    <t>Creación del Documento</t>
  </si>
  <si>
    <t>Si</t>
  </si>
  <si>
    <t>St</t>
  </si>
  <si>
    <t>V</t>
  </si>
  <si>
    <t>%V</t>
  </si>
  <si>
    <t>No</t>
  </si>
  <si>
    <t>4. CONTEXTO DE LA ORGANIZACIÓN</t>
  </si>
  <si>
    <t>4.1. COMPRENSIÓN DE LA ORGANIZACIÓN Y DE SU CONTEXTO</t>
  </si>
  <si>
    <t>4.2. COMPRENSIÓN DE LAS NECESIDADES Y ESPECTATIVAS DE LAS PARTES INTERESADAS</t>
  </si>
  <si>
    <r>
      <rPr>
        <b/>
        <sz val="10"/>
        <color theme="1"/>
        <rFont val="Calibri"/>
        <family val="2"/>
        <scheme val="minor"/>
      </rPr>
      <t>A.</t>
    </r>
    <r>
      <rPr>
        <sz val="10"/>
        <color theme="1"/>
        <rFont val="Calibri"/>
        <family val="2"/>
        <scheme val="minor"/>
      </rPr>
      <t xml:space="preserve"> La organización debe determinar las </t>
    </r>
    <r>
      <rPr>
        <b/>
        <sz val="10"/>
        <color theme="1"/>
        <rFont val="Calibri"/>
        <family val="2"/>
        <scheme val="minor"/>
      </rPr>
      <t>partes interesadas</t>
    </r>
    <r>
      <rPr>
        <sz val="10"/>
        <color theme="1"/>
        <rFont val="Calibri"/>
        <family val="2"/>
        <scheme val="minor"/>
      </rPr>
      <t xml:space="preserve"> pertinentes al Sistema de Gestión Ambiental</t>
    </r>
  </si>
  <si>
    <r>
      <rPr>
        <b/>
        <sz val="10"/>
        <color theme="1"/>
        <rFont val="Calibri"/>
        <family val="2"/>
        <scheme val="minor"/>
      </rPr>
      <t>B.</t>
    </r>
    <r>
      <rPr>
        <sz val="10"/>
        <color theme="1"/>
        <rFont val="Calibri"/>
        <family val="2"/>
        <scheme val="minor"/>
      </rPr>
      <t xml:space="preserve"> La organización debe determinar las </t>
    </r>
    <r>
      <rPr>
        <b/>
        <sz val="10"/>
        <color theme="1"/>
        <rFont val="Calibri"/>
        <family val="2"/>
        <scheme val="minor"/>
      </rPr>
      <t>necesidades y expectativas</t>
    </r>
    <r>
      <rPr>
        <sz val="10"/>
        <color theme="1"/>
        <rFont val="Calibri"/>
        <family val="2"/>
        <scheme val="minor"/>
      </rPr>
      <t xml:space="preserve"> pertinentes (es decir, requisitos) de las partes interesadas.</t>
    </r>
  </si>
  <si>
    <r>
      <rPr>
        <b/>
        <sz val="10"/>
        <color theme="1"/>
        <rFont val="Calibri"/>
        <family val="2"/>
        <scheme val="minor"/>
      </rPr>
      <t>C.</t>
    </r>
    <r>
      <rPr>
        <sz val="10"/>
        <color theme="1"/>
        <rFont val="Calibri"/>
        <family val="2"/>
        <scheme val="minor"/>
      </rPr>
      <t xml:space="preserve"> La organización debe determinar cuáles de estas necesidades y expectativas se convierten en </t>
    </r>
    <r>
      <rPr>
        <b/>
        <sz val="10"/>
        <color theme="1"/>
        <rFont val="Calibri"/>
        <family val="2"/>
        <scheme val="minor"/>
      </rPr>
      <t>requisitos legales y otros requisitos</t>
    </r>
    <r>
      <rPr>
        <sz val="10"/>
        <color theme="1"/>
        <rFont val="Calibri"/>
        <family val="2"/>
        <scheme val="minor"/>
      </rPr>
      <t>.</t>
    </r>
  </si>
  <si>
    <t>4.3. DETERMINACIÓN DEL ALCANCE DEL SISTEMA DE GESTIÓN AMBIENTAL</t>
  </si>
  <si>
    <r>
      <rPr>
        <b/>
        <sz val="10"/>
        <color theme="1"/>
        <rFont val="Calibri"/>
        <family val="2"/>
        <scheme val="minor"/>
      </rPr>
      <t>A.</t>
    </r>
    <r>
      <rPr>
        <sz val="10"/>
        <color theme="1"/>
        <rFont val="Calibri"/>
        <family val="2"/>
        <scheme val="minor"/>
      </rPr>
      <t xml:space="preserve"> La organización debe considerar las </t>
    </r>
    <r>
      <rPr>
        <b/>
        <sz val="10"/>
        <color theme="1"/>
        <rFont val="Calibri"/>
        <family val="2"/>
        <scheme val="minor"/>
      </rPr>
      <t>cuestiones externas e internas</t>
    </r>
    <r>
      <rPr>
        <sz val="10"/>
        <color theme="1"/>
        <rFont val="Calibri"/>
        <family val="2"/>
        <scheme val="minor"/>
      </rPr>
      <t xml:space="preserve"> a que se hace referencia en el apartado 4.1</t>
    </r>
  </si>
  <si>
    <r>
      <rPr>
        <b/>
        <sz val="10"/>
        <color theme="1"/>
        <rFont val="Calibri"/>
        <family val="2"/>
        <scheme val="minor"/>
      </rPr>
      <t>B.</t>
    </r>
    <r>
      <rPr>
        <sz val="10"/>
        <color theme="1"/>
        <rFont val="Calibri"/>
        <family val="2"/>
        <scheme val="minor"/>
      </rPr>
      <t xml:space="preserve"> La organización debe considerar los </t>
    </r>
    <r>
      <rPr>
        <b/>
        <sz val="10"/>
        <color theme="1"/>
        <rFont val="Calibri"/>
        <family val="2"/>
        <scheme val="minor"/>
      </rPr>
      <t>requisitos legales y otros requisitos</t>
    </r>
    <r>
      <rPr>
        <sz val="10"/>
        <color theme="1"/>
        <rFont val="Calibri"/>
        <family val="2"/>
        <scheme val="minor"/>
      </rPr>
      <t xml:space="preserve"> a que se hace referencia en el apartado 4.2</t>
    </r>
  </si>
  <si>
    <r>
      <rPr>
        <b/>
        <sz val="10"/>
        <color theme="1"/>
        <rFont val="Calibri"/>
        <family val="2"/>
        <scheme val="minor"/>
      </rPr>
      <t>C.</t>
    </r>
    <r>
      <rPr>
        <sz val="10"/>
        <color theme="1"/>
        <rFont val="Calibri"/>
        <family val="2"/>
        <scheme val="minor"/>
      </rPr>
      <t xml:space="preserve"> La organización debe considerar las u</t>
    </r>
    <r>
      <rPr>
        <b/>
        <sz val="10"/>
        <color theme="1"/>
        <rFont val="Calibri"/>
        <family val="2"/>
        <scheme val="minor"/>
      </rPr>
      <t xml:space="preserve">nidades, funciones y límites físicos </t>
    </r>
    <r>
      <rPr>
        <sz val="10"/>
        <color theme="1"/>
        <rFont val="Calibri"/>
        <family val="2"/>
        <scheme val="minor"/>
      </rPr>
      <t>de la misma</t>
    </r>
  </si>
  <si>
    <r>
      <rPr>
        <b/>
        <sz val="10"/>
        <color theme="1"/>
        <rFont val="Calibri"/>
        <family val="2"/>
        <scheme val="minor"/>
      </rPr>
      <t>D.</t>
    </r>
    <r>
      <rPr>
        <sz val="10"/>
        <color theme="1"/>
        <rFont val="Calibri"/>
        <family val="2"/>
        <scheme val="minor"/>
      </rPr>
      <t xml:space="preserve"> La organización debe considerar sus </t>
    </r>
    <r>
      <rPr>
        <b/>
        <sz val="10"/>
        <color theme="1"/>
        <rFont val="Calibri"/>
        <family val="2"/>
        <scheme val="minor"/>
      </rPr>
      <t>actividades, productos y servicios</t>
    </r>
  </si>
  <si>
    <r>
      <rPr>
        <b/>
        <sz val="10"/>
        <color theme="1"/>
        <rFont val="Calibri"/>
        <family val="2"/>
        <scheme val="minor"/>
      </rPr>
      <t>E.</t>
    </r>
    <r>
      <rPr>
        <sz val="10"/>
        <color theme="1"/>
        <rFont val="Calibri"/>
        <family val="2"/>
        <scheme val="minor"/>
      </rPr>
      <t xml:space="preserve"> La organización debe considerar su </t>
    </r>
    <r>
      <rPr>
        <b/>
        <sz val="10"/>
        <color theme="1"/>
        <rFont val="Calibri"/>
        <family val="2"/>
        <scheme val="minor"/>
      </rPr>
      <t>autoridad y capacidad para ejercer control e influencia</t>
    </r>
    <r>
      <rPr>
        <sz val="10"/>
        <color theme="1"/>
        <rFont val="Calibri"/>
        <family val="2"/>
        <scheme val="minor"/>
      </rPr>
      <t>.</t>
    </r>
  </si>
  <si>
    <t>4.4. SISTEMA DE GESTIÓN AMBIENTAL</t>
  </si>
  <si>
    <t>Para lograr los resultados previstos, incluyendo la mejora del desempeño ambiental, la organización debe establecer, implementar, mantener y mejorar continuamente un Sistema de Gestión Ambiental que incluya los procesos necesarios y sus interacciones, de acuerdo con los requisitos de la ISO 14001:2015</t>
  </si>
  <si>
    <t>NUMERAL</t>
  </si>
  <si>
    <t>SUBNUMERAL</t>
  </si>
  <si>
    <t>La organización debe determinar:
- Cuestiones externas e internas pertinentes para su propósito 
- Estas cuestiones deben incluir las condiciones ambientales capaces de afectar o versen afectadas por la organización</t>
  </si>
  <si>
    <t>TOTAL DEL NUMERAL</t>
  </si>
  <si>
    <t>VALOR</t>
  </si>
  <si>
    <t>%</t>
  </si>
  <si>
    <t>0. No existe evidencia</t>
  </si>
  <si>
    <t>1. Se tiene planteamiento, pero no está en ejecución</t>
  </si>
  <si>
    <t>2. Se encuentra en ejecución, pero no  está asegurado</t>
  </si>
  <si>
    <t>3. Se encuentra implementado, pero no está asegurado</t>
  </si>
  <si>
    <t>4. Se encuentra implementado y asegurado totalmente</t>
  </si>
  <si>
    <t>COMPRENSION DE LA ORGANIZACIÓN Y DE SU CONTEXTO</t>
  </si>
  <si>
    <t>COMPRENSION DE LAS NECESIDADES Y EXPECTATIVAS DE LAS PARTES INTERESADAS</t>
  </si>
  <si>
    <t xml:space="preserve">DETERMINACION DEL ALCANCE DEL SISTEMA DE GESTION AMBIENTAL </t>
  </si>
  <si>
    <t xml:space="preserve">SISTEMA DE  GESTION AMBIENTAL </t>
  </si>
  <si>
    <t>4.1</t>
  </si>
  <si>
    <t>4.2</t>
  </si>
  <si>
    <t>4.3</t>
  </si>
  <si>
    <t>4.4</t>
  </si>
  <si>
    <t>5. LIDERAZGO</t>
  </si>
  <si>
    <t>5.1. LIDERAZGO Y COMPROMISO</t>
  </si>
  <si>
    <r>
      <rPr>
        <b/>
        <sz val="10"/>
        <color theme="1"/>
        <rFont val="Calibri"/>
        <family val="2"/>
        <scheme val="minor"/>
      </rPr>
      <t>G.</t>
    </r>
    <r>
      <rPr>
        <sz val="10"/>
        <color theme="1"/>
        <rFont val="Calibri"/>
        <family val="2"/>
        <scheme val="minor"/>
      </rPr>
      <t xml:space="preserve"> La alta dirección debe demostrar liderazgo y compromiso con respecto al SGA </t>
    </r>
    <r>
      <rPr>
        <b/>
        <sz val="10"/>
        <color theme="1"/>
        <rFont val="Calibri"/>
        <family val="2"/>
        <scheme val="minor"/>
      </rPr>
      <t>dirigiendo y apoyando a las personas, para contribuir a la eficacia del Sistema</t>
    </r>
  </si>
  <si>
    <r>
      <t xml:space="preserve">5.2. POLÍTICA AMBIENTAL
</t>
    </r>
    <r>
      <rPr>
        <sz val="10"/>
        <color theme="1"/>
        <rFont val="Calibri"/>
        <family val="2"/>
        <scheme val="minor"/>
      </rPr>
      <t>Debe:
1. Mantenerse como información documentada
2. Comunicarse dentro de la organización
3. Estar disponible para las partes interesadas</t>
    </r>
  </si>
  <si>
    <t>5.3 ROLES, RESPONSABILIDADES Y AUTORTIDADES EN LA ORGANIZACIÓN</t>
  </si>
  <si>
    <t>LIDERAZGO Y COMPROMISO</t>
  </si>
  <si>
    <t>POLITICA AMBIENTAL</t>
  </si>
  <si>
    <t xml:space="preserve">ROLES, RESPONSABILIDADES Y AUTORIDADES DE LA ORGANIZACIÓN </t>
  </si>
  <si>
    <t>5.1</t>
  </si>
  <si>
    <t>5.2</t>
  </si>
  <si>
    <t>5.3</t>
  </si>
  <si>
    <t>6. PLANIFICACIÓN</t>
  </si>
  <si>
    <t>6.1. ACCIONES PARA ABORDAR RIESGOS Y OPORTUNIDADES</t>
  </si>
  <si>
    <t>6.1.1. Generalidades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</si>
  <si>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</si>
  <si>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</si>
  <si>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</si>
  <si>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</si>
  <si>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</si>
  <si>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</si>
  <si>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</si>
  <si>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</si>
  <si>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</si>
  <si>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APARTADO / LITERAL</t>
  </si>
  <si>
    <r>
      <t xml:space="preserve">La alta dirección debe asignar la responsabilidad y autoridad para </t>
    </r>
    <r>
      <rPr>
        <b/>
        <sz val="10"/>
        <color theme="1"/>
        <rFont val="Calibri"/>
        <family val="2"/>
        <scheme val="minor"/>
      </rPr>
      <t>ser informada sobre el desempeño del SGA, incluyendo su desempeño ambiental</t>
    </r>
  </si>
  <si>
    <r>
      <t xml:space="preserve">La alta dirección debe asignar la responsabilidad y autoridad para </t>
    </r>
    <r>
      <rPr>
        <b/>
        <sz val="10"/>
        <color theme="1"/>
        <rFont val="Calibri"/>
        <family val="2"/>
        <scheme val="minor"/>
      </rPr>
      <t>asegurarse que el SGA es conforme con los requisitos de norma ISO 14001:2015</t>
    </r>
  </si>
  <si>
    <r>
      <t xml:space="preserve">La alta dirección debe establecer, implementar y mantaner unba política ambiental que </t>
    </r>
    <r>
      <rPr>
        <b/>
        <sz val="10"/>
        <color theme="1"/>
        <rFont val="Calibri"/>
        <family val="2"/>
        <scheme val="minor"/>
      </rPr>
      <t>incluya un compromiso de mejora continua del SGA para la mejora del desempeño ambiental</t>
    </r>
  </si>
  <si>
    <r>
      <t xml:space="preserve">La alta dirección debe establecer, implementar y mantaner unba política ambiental que </t>
    </r>
    <r>
      <rPr>
        <b/>
        <sz val="10"/>
        <color theme="1"/>
        <rFont val="Calibri"/>
        <family val="2"/>
        <scheme val="minor"/>
      </rPr>
      <t>incluya un compromiso de cumplir con los requisitos legales y otros requisitos</t>
    </r>
  </si>
  <si>
    <r>
      <t xml:space="preserve">La alta dirección debe establecer, implementar y mantaner unba política ambiental que </t>
    </r>
    <r>
      <rPr>
        <b/>
        <sz val="10"/>
        <color theme="1"/>
        <rFont val="Calibri"/>
        <family val="2"/>
        <scheme val="minor"/>
      </rPr>
      <t>incluya un compromiso para la protección del medio ambiente, incluida la prevención de la contaminación y otros compromisos específicos pertinentes al contexto de la organización</t>
    </r>
  </si>
  <si>
    <r>
      <t xml:space="preserve">La alta dirección debe establecer, implementar y mantaner unba política ambiental que </t>
    </r>
    <r>
      <rPr>
        <b/>
        <sz val="10"/>
        <color theme="1"/>
        <rFont val="Calibri"/>
        <family val="2"/>
        <scheme val="minor"/>
      </rPr>
      <t>proporcione un marco de referencia para el establecimiento de los objetivos ambientales</t>
    </r>
  </si>
  <si>
    <r>
      <t xml:space="preserve">La alta dirección debe establecer, implementar y mantaner unba política ambiental que sea </t>
    </r>
    <r>
      <rPr>
        <b/>
        <sz val="10"/>
        <color theme="1"/>
        <rFont val="Calibri"/>
        <family val="2"/>
        <scheme val="minor"/>
      </rPr>
      <t>apropiada al propósito y contexto de la organización, incluida su naturaleza, magnitud e impactos ambientales de sus actividades, productos y servicios</t>
    </r>
  </si>
  <si>
    <r>
      <t xml:space="preserve">La alta dirección debe demostrar liderazgo y compromiso con respecto al SGA </t>
    </r>
    <r>
      <rPr>
        <b/>
        <sz val="10"/>
        <color theme="1"/>
        <rFont val="Calibri"/>
        <family val="2"/>
        <scheme val="minor"/>
      </rPr>
      <t>apoyando otros roles pertinentes de la dirección, para demostrar su liderazgo en la forma en la que aplique a sus áreas de responsabilidad</t>
    </r>
  </si>
  <si>
    <r>
      <t xml:space="preserve">La alta dirección debe demostrar liderazgo y compromiso con respecto al SGA </t>
    </r>
    <r>
      <rPr>
        <b/>
        <sz val="10"/>
        <color theme="1"/>
        <rFont val="Calibri"/>
        <family val="2"/>
        <scheme val="minor"/>
      </rPr>
      <t>promoviendo la mejora continua</t>
    </r>
  </si>
  <si>
    <r>
      <t xml:space="preserve">La alta dirección debe demostrar liderazgo y compromiso con respecto al SGA </t>
    </r>
    <r>
      <rPr>
        <b/>
        <sz val="10"/>
        <color theme="1"/>
        <rFont val="Calibri"/>
        <family val="2"/>
        <scheme val="minor"/>
      </rPr>
      <t>asegurándose que el Sistema logre resultados previos</t>
    </r>
  </si>
  <si>
    <r>
      <t xml:space="preserve">La alta dirección debe demostrar liderazgo y compromiso con respecto al SGA </t>
    </r>
    <r>
      <rPr>
        <b/>
        <sz val="10"/>
        <color theme="1"/>
        <rFont val="Calibri"/>
        <family val="2"/>
        <scheme val="minor"/>
      </rPr>
      <t>comunicando la importancia de una gestión ambiental eficaz y conforme con los requisitos del Sistema</t>
    </r>
  </si>
  <si>
    <r>
      <t xml:space="preserve">La alta dirección debe demostrar liderazgo y compromiso con respecto al SGA </t>
    </r>
    <r>
      <rPr>
        <b/>
        <sz val="10"/>
        <color theme="1"/>
        <rFont val="Calibri"/>
        <family val="2"/>
        <scheme val="minor"/>
      </rPr>
      <t>asegurandose que los recursos necesarios para el Sistema esten disponibles</t>
    </r>
  </si>
  <si>
    <r>
      <t xml:space="preserve">La alta dirección debe demostrar liderazgo y compromiso con respecto al SGA </t>
    </r>
    <r>
      <rPr>
        <b/>
        <sz val="10"/>
        <color theme="1"/>
        <rFont val="Calibri"/>
        <family val="2"/>
        <scheme val="minor"/>
      </rPr>
      <t>asegurandose de la integración de los requisitos del Sistema en los procesos de negocio de la organización</t>
    </r>
  </si>
  <si>
    <r>
      <t xml:space="preserve">La alta dirección debe demostrar liderazgo y compromiso con respecto al SGA </t>
    </r>
    <r>
      <rPr>
        <b/>
        <sz val="10"/>
        <color theme="1"/>
        <rFont val="Calibri"/>
        <family val="2"/>
        <scheme val="minor"/>
      </rPr>
      <t>asegurandose que se establezcan la política ambiental y los objetivos ambientales, y que estos sean compatibles con la dirección estratégica y el contexto de la organización</t>
    </r>
  </si>
  <si>
    <r>
      <t xml:space="preserve">La alta dirección debe demostrar liderazgo y compromiso con respecto al SGA </t>
    </r>
    <r>
      <rPr>
        <b/>
        <sz val="10"/>
        <color theme="1"/>
        <rFont val="Calibri"/>
        <family val="2"/>
        <scheme val="minor"/>
      </rPr>
      <t>asumiendo la responsabilidad y la rendición de cuentas con relación a la eficacia del Sistema</t>
    </r>
  </si>
  <si>
    <r>
      <rPr>
        <b/>
        <sz val="10"/>
        <color theme="1"/>
        <rFont val="Calibri"/>
        <family val="2"/>
        <scheme val="minor"/>
      </rPr>
      <t>A.</t>
    </r>
    <r>
      <rPr>
        <sz val="10"/>
        <color theme="1"/>
        <rFont val="Calibri"/>
        <family val="2"/>
        <scheme val="minor"/>
      </rPr>
      <t xml:space="preserve"> La organización debe considerar </t>
    </r>
    <r>
      <rPr>
        <b/>
        <sz val="10"/>
        <color theme="1"/>
        <rFont val="Calibri"/>
        <family val="2"/>
        <scheme val="minor"/>
      </rPr>
      <t>las cuestiones internas y externas referidas en el numeral 4.1</t>
    </r>
  </si>
  <si>
    <r>
      <rPr>
        <b/>
        <sz val="10"/>
        <color theme="1"/>
        <rFont val="Calibri"/>
        <family val="2"/>
        <scheme val="minor"/>
      </rPr>
      <t>B.</t>
    </r>
    <r>
      <rPr>
        <sz val="10"/>
        <color theme="1"/>
        <rFont val="Calibri"/>
        <family val="2"/>
        <scheme val="minor"/>
      </rPr>
      <t xml:space="preserve"> La organización debe considerar </t>
    </r>
    <r>
      <rPr>
        <b/>
        <sz val="10"/>
        <color theme="1"/>
        <rFont val="Calibri"/>
        <family val="2"/>
        <scheme val="minor"/>
      </rPr>
      <t>los requisitos referidos en el numeral 4.2</t>
    </r>
  </si>
  <si>
    <r>
      <rPr>
        <b/>
        <sz val="10"/>
        <color theme="1"/>
        <rFont val="Calibri"/>
        <family val="2"/>
        <scheme val="minor"/>
      </rPr>
      <t>C.</t>
    </r>
    <r>
      <rPr>
        <sz val="10"/>
        <color theme="1"/>
        <rFont val="Calibri"/>
        <family val="2"/>
        <scheme val="minor"/>
      </rPr>
      <t xml:space="preserve"> La organización debe considerar </t>
    </r>
    <r>
      <rPr>
        <b/>
        <sz val="10"/>
        <color theme="1"/>
        <rFont val="Calibri"/>
        <family val="2"/>
        <scheme val="minor"/>
      </rPr>
      <t>el alcance de su Sistema de Gestión Ambiental</t>
    </r>
  </si>
  <si>
    <t>Determinar los riesgos y oportunidades relacionados con:
-Aspaectos ambientales
-Requisistos legales y otros requisistos
-Otras cuestiones y requisitos identificados en los numerales 4.1 y 4.2</t>
  </si>
  <si>
    <t>Se necesitan abordar para:
-Asegurar que el SGA pueda lograr los objetivos previstos
-Prevenir o reducir los efectos no deseados, incluida la posibilidad de que condiciones ambientales externas afecten la organización
-Lograr la mejora continua</t>
  </si>
  <si>
    <r>
      <t xml:space="preserve">Dentro del alcance del SGA, la organización debe </t>
    </r>
    <r>
      <rPr>
        <b/>
        <sz val="10"/>
        <color theme="1"/>
        <rFont val="Calibri"/>
        <family val="2"/>
        <scheme val="minor"/>
      </rPr>
      <t>determinar las situaciones de emergencias potenciales, incluidas las que pueden tener un impacto ambiental</t>
    </r>
  </si>
  <si>
    <t>La organización debe mantener la información documentada de:
-Riesgos y oportunidades que son necesarios abordar
-Procesos necesarios especificados desde el apartado 6.1.1 al 6.1.4 en la medida necesaria para tener confianza de que se llevan a cabo de la manera planificacda</t>
  </si>
  <si>
    <t>6.1.2. 
Aspectos ambientales</t>
  </si>
  <si>
    <r>
      <rPr>
        <b/>
        <sz val="10"/>
        <color theme="1"/>
        <rFont val="Calibri"/>
        <family val="2"/>
        <scheme val="minor"/>
      </rPr>
      <t>A.</t>
    </r>
    <r>
      <rPr>
        <sz val="10"/>
        <color theme="1"/>
        <rFont val="Calibri"/>
        <family val="2"/>
        <scheme val="minor"/>
      </rPr>
      <t xml:space="preserve"> La organización debe tener en cuenta los</t>
    </r>
    <r>
      <rPr>
        <b/>
        <sz val="10"/>
        <color theme="1"/>
        <rFont val="Calibri"/>
        <family val="2"/>
        <scheme val="minor"/>
      </rPr>
      <t xml:space="preserve"> cambios, incluidos los desarrollos nuevos o planificados y las actividades, productos y serviciosnuevos o modificados</t>
    </r>
  </si>
  <si>
    <r>
      <rPr>
        <b/>
        <sz val="10"/>
        <color theme="1"/>
        <rFont val="Calibri"/>
        <family val="2"/>
        <scheme val="minor"/>
      </rPr>
      <t>B.</t>
    </r>
    <r>
      <rPr>
        <sz val="10"/>
        <color theme="1"/>
        <rFont val="Calibri"/>
        <family val="2"/>
        <scheme val="minor"/>
      </rPr>
      <t xml:space="preserve"> La organización debe tener en cuenta </t>
    </r>
    <r>
      <rPr>
        <b/>
        <sz val="10"/>
        <color theme="1"/>
        <rFont val="Calibri"/>
        <family val="2"/>
        <scheme val="minor"/>
      </rPr>
      <t>las condiciones anormales y las situaciones de emergencia razonablemente predecibles</t>
    </r>
  </si>
  <si>
    <t>La organizacvión debe comunicar sus aspectos ambientales significativosentre los diferentes niveles y funciones de la organización
La organización debe mantener información documentada de:
-Aspectos ambietnales e impactos ambientales asociados
-Criterios usados para determinar sus aspectos ambientales significativos
- Aspectos ambientales significativos</t>
  </si>
  <si>
    <r>
      <rPr>
        <b/>
        <sz val="10"/>
        <color theme="1"/>
        <rFont val="Calibri"/>
        <family val="2"/>
        <scheme val="minor"/>
      </rPr>
      <t>A.</t>
    </r>
    <r>
      <rPr>
        <sz val="10"/>
        <color theme="1"/>
        <rFont val="Calibri"/>
        <family val="2"/>
        <scheme val="minor"/>
      </rPr>
      <t xml:space="preserve"> La organización debe determinar y </t>
    </r>
    <r>
      <rPr>
        <b/>
        <sz val="10"/>
        <color theme="1"/>
        <rFont val="Calibri"/>
        <family val="2"/>
        <scheme val="minor"/>
      </rPr>
      <t>tener acceso a los requisitos legales y otros requisitos relacionados con sus aspectos ambientales</t>
    </r>
  </si>
  <si>
    <r>
      <rPr>
        <b/>
        <sz val="10"/>
        <color theme="1"/>
        <rFont val="Calibri"/>
        <family val="2"/>
        <scheme val="minor"/>
      </rPr>
      <t>B.</t>
    </r>
    <r>
      <rPr>
        <sz val="10"/>
        <color theme="1"/>
        <rFont val="Calibri"/>
        <family val="2"/>
        <scheme val="minor"/>
      </rPr>
      <t xml:space="preserve"> La organización debe  d</t>
    </r>
    <r>
      <rPr>
        <b/>
        <sz val="10"/>
        <color theme="1"/>
        <rFont val="Calibri"/>
        <family val="2"/>
        <scheme val="minor"/>
      </rPr>
      <t>eterminar como estos requisitos legales y otros requisitos se aplican a la organización</t>
    </r>
  </si>
  <si>
    <r>
      <rPr>
        <b/>
        <sz val="10"/>
        <color theme="1"/>
        <rFont val="Calibri"/>
        <family val="2"/>
        <scheme val="minor"/>
      </rPr>
      <t>C.</t>
    </r>
    <r>
      <rPr>
        <sz val="10"/>
        <color theme="1"/>
        <rFont val="Calibri"/>
        <family val="2"/>
        <scheme val="minor"/>
      </rPr>
      <t xml:space="preserve"> La organización debe  </t>
    </r>
    <r>
      <rPr>
        <b/>
        <sz val="10"/>
        <color theme="1"/>
        <rFont val="Calibri"/>
        <family val="2"/>
        <scheme val="minor"/>
      </rPr>
      <t>tener en cuenta estos requisitos legales y otros requisitos cuando se establezca, implemente, mantenga y mejore continuamente su SGA</t>
    </r>
  </si>
  <si>
    <r>
      <rPr>
        <b/>
        <sz val="10"/>
        <color theme="1"/>
        <rFont val="Calibri"/>
        <family val="2"/>
        <scheme val="minor"/>
      </rPr>
      <t>A.</t>
    </r>
    <r>
      <rPr>
        <sz val="10"/>
        <color theme="1"/>
        <rFont val="Calibri"/>
        <family val="2"/>
        <scheme val="minor"/>
      </rPr>
      <t xml:space="preserve"> La organización debe planificar la toma de acciones para abordar sus:
1. Aspectos ambientales significativos
2. Requisistos legales y otros requisitos
3. Riesgos y oportunidades identificados en el apartado 6.1.1</t>
    </r>
  </si>
  <si>
    <r>
      <rPr>
        <b/>
        <sz val="10"/>
        <color theme="1"/>
        <rFont val="Calibri"/>
        <family val="2"/>
        <scheme val="minor"/>
      </rPr>
      <t>B.</t>
    </r>
    <r>
      <rPr>
        <sz val="10"/>
        <color theme="1"/>
        <rFont val="Calibri"/>
        <family val="2"/>
        <scheme val="minor"/>
      </rPr>
      <t xml:space="preserve"> La organización debe planificar lla manera de:
1. Integrar e implementar las acciones en los procesos del SGA
2. Evaluar la eficacia de esta acciones
Cuando se planifiquen estas acciones, la organización debe considerar sus opciones tecnológicas y sus requisitos financieros, operacionales y de negocio.</t>
    </r>
  </si>
  <si>
    <t>6.1.3.
Requisitos legales y otros requisitos</t>
  </si>
  <si>
    <t>6.1.4.
Planificación de acciones</t>
  </si>
  <si>
    <t>6.2.1. 
Objetivos ambientales</t>
  </si>
  <si>
    <r>
      <rPr>
        <b/>
        <sz val="10"/>
        <color theme="1"/>
        <rFont val="Calibri"/>
        <family val="2"/>
        <scheme val="minor"/>
      </rPr>
      <t>A.</t>
    </r>
    <r>
      <rPr>
        <sz val="10"/>
        <color theme="1"/>
        <rFont val="Calibri"/>
        <family val="2"/>
        <scheme val="minor"/>
      </rPr>
      <t xml:space="preserve"> Los objetivos ambientales deben ser coherentes con la Política ambiental</t>
    </r>
  </si>
  <si>
    <r>
      <rPr>
        <b/>
        <sz val="10"/>
        <color theme="1"/>
        <rFont val="Calibri"/>
        <family val="2"/>
        <scheme val="minor"/>
      </rPr>
      <t>B.</t>
    </r>
    <r>
      <rPr>
        <sz val="10"/>
        <color theme="1"/>
        <rFont val="Calibri"/>
        <family val="2"/>
        <scheme val="minor"/>
      </rPr>
      <t xml:space="preserve"> Los objetivos ambientales deben sermedibles (si es factible)</t>
    </r>
  </si>
  <si>
    <r>
      <rPr>
        <b/>
        <sz val="10"/>
        <color theme="1"/>
        <rFont val="Calibri"/>
        <family val="2"/>
        <scheme val="minor"/>
      </rPr>
      <t>C.</t>
    </r>
    <r>
      <rPr>
        <sz val="10"/>
        <color theme="1"/>
        <rFont val="Calibri"/>
        <family val="2"/>
        <scheme val="minor"/>
      </rPr>
      <t xml:space="preserve"> Los objetivos ambientales deben ser objeto de seguimiento</t>
    </r>
  </si>
  <si>
    <r>
      <rPr>
        <b/>
        <sz val="10"/>
        <color theme="1"/>
        <rFont val="Calibri"/>
        <family val="2"/>
        <scheme val="minor"/>
      </rPr>
      <t>D.</t>
    </r>
    <r>
      <rPr>
        <sz val="10"/>
        <color theme="1"/>
        <rFont val="Calibri"/>
        <family val="2"/>
        <scheme val="minor"/>
      </rPr>
      <t xml:space="preserve"> Los objetivos ambientales deben comunicarsen</t>
    </r>
  </si>
  <si>
    <r>
      <rPr>
        <b/>
        <sz val="10"/>
        <color theme="1"/>
        <rFont val="Calibri"/>
        <family val="2"/>
        <scheme val="minor"/>
      </rPr>
      <t>E.</t>
    </r>
    <r>
      <rPr>
        <sz val="10"/>
        <color theme="1"/>
        <rFont val="Calibri"/>
        <family val="2"/>
        <scheme val="minor"/>
      </rPr>
      <t xml:space="preserve"> Los objetivos ambientales deben actualizarsen según corresponda</t>
    </r>
  </si>
  <si>
    <t>6.2.1. 
Planificación de acciones para lograr los objetivos ambientales</t>
  </si>
  <si>
    <r>
      <rPr>
        <b/>
        <sz val="10"/>
        <color theme="1"/>
        <rFont val="Calibri"/>
        <family val="2"/>
        <scheme val="minor"/>
      </rPr>
      <t>B.</t>
    </r>
    <r>
      <rPr>
        <sz val="10"/>
        <color theme="1"/>
        <rFont val="Calibri"/>
        <family val="2"/>
        <scheme val="minor"/>
      </rPr>
      <t xml:space="preserve"> La organización debe determinar qué recursos se requerirán</t>
    </r>
  </si>
  <si>
    <r>
      <rPr>
        <b/>
        <sz val="10"/>
        <color theme="1"/>
        <rFont val="Calibri"/>
        <family val="2"/>
        <scheme val="minor"/>
      </rPr>
      <t>A.</t>
    </r>
    <r>
      <rPr>
        <sz val="10"/>
        <color theme="1"/>
        <rFont val="Calibri"/>
        <family val="2"/>
        <scheme val="minor"/>
      </rPr>
      <t xml:space="preserve"> La organización debe determinar qué se va hacer</t>
    </r>
  </si>
  <si>
    <r>
      <rPr>
        <b/>
        <sz val="10"/>
        <color theme="1"/>
        <rFont val="Calibri"/>
        <family val="2"/>
        <scheme val="minor"/>
      </rPr>
      <t>C.</t>
    </r>
    <r>
      <rPr>
        <sz val="10"/>
        <color theme="1"/>
        <rFont val="Calibri"/>
        <family val="2"/>
        <scheme val="minor"/>
      </rPr>
      <t xml:space="preserve"> La organización debe determinar quién será el responsable</t>
    </r>
  </si>
  <si>
    <r>
      <rPr>
        <b/>
        <sz val="10"/>
        <color theme="1"/>
        <rFont val="Calibri"/>
        <family val="2"/>
        <scheme val="minor"/>
      </rPr>
      <t>D.</t>
    </r>
    <r>
      <rPr>
        <sz val="10"/>
        <color theme="1"/>
        <rFont val="Calibri"/>
        <family val="2"/>
        <scheme val="minor"/>
      </rPr>
      <t xml:space="preserve"> La organización debe determinar cuándo se finalizará</t>
    </r>
  </si>
  <si>
    <r>
      <rPr>
        <b/>
        <sz val="10"/>
        <color theme="1"/>
        <rFont val="Calibri"/>
        <family val="2"/>
        <scheme val="minor"/>
      </rPr>
      <t>E.</t>
    </r>
    <r>
      <rPr>
        <sz val="10"/>
        <color theme="1"/>
        <rFont val="Calibri"/>
        <family val="2"/>
        <scheme val="minor"/>
      </rPr>
      <t xml:space="preserve"> La organización debe determinar cómo se evaluarán los resultados, incluidos los indicadores de seguimiento de los avances para el logro de sus objetivos ambientales medibles</t>
    </r>
  </si>
  <si>
    <t>6.2. PLANIFICACIÓN DE ACCIONES PARA LOGRAR LOS OBJETIVOS AMBIENTALES</t>
  </si>
  <si>
    <t>ACCIONESPARA ABORDAR RIESGOS Y OPORTUNIDADES</t>
  </si>
  <si>
    <t xml:space="preserve">OBJETIVOS AMBIENTALES Y PLANIFICACION PARA LOGRARLOS </t>
  </si>
  <si>
    <t>7. APOYO</t>
  </si>
  <si>
    <t>7.1. RECURSOS</t>
  </si>
  <si>
    <t>La organización debe determinar y proporcionar los recursos necesarios para el establecimiento, implementación, mantenimiento y mejora continua del SGA</t>
  </si>
  <si>
    <t>*</t>
  </si>
  <si>
    <t>7.2. COMPETENCIA</t>
  </si>
  <si>
    <t>La organización debe determinar la competencia necesaria de las personas que realizan trabajos bajo su control, que afecte a su desempeño ambiental y su capacidad para cumplir sus requisitos legales y otros requisitos</t>
  </si>
  <si>
    <t>La organización debe asegurarse de que estas personas sean competentes, con base en su educación, formación o experiencia apropiadas</t>
  </si>
  <si>
    <t>La organización debe determinar las necesidades de formación asociadas con sus aspectos ambientales y su SGA</t>
  </si>
  <si>
    <t>La organización debe cuenado sea aplicable, tomar acciones para adquirir la competencia necesaria y evaluar la eficacia de las acciones tomadas</t>
  </si>
  <si>
    <t>7.3. TOMA DE CONCIENCIA</t>
  </si>
  <si>
    <r>
      <t xml:space="preserve">La organización debe asegurarse de que las personas que realicen el trabajo bajo el control de la organización tomen conciencia de </t>
    </r>
    <r>
      <rPr>
        <b/>
        <sz val="10"/>
        <color theme="1"/>
        <rFont val="Calibri"/>
        <family val="2"/>
        <scheme val="minor"/>
      </rPr>
      <t>la política ambiental</t>
    </r>
  </si>
  <si>
    <r>
      <t xml:space="preserve">La organización debe asegurarse de que las personas que realicen el trabajo bajo el control de la organización tomen conciencia de </t>
    </r>
    <r>
      <rPr>
        <b/>
        <sz val="10"/>
        <color theme="1"/>
        <rFont val="Calibri"/>
        <family val="2"/>
        <scheme val="minor"/>
      </rPr>
      <t>los aspectos ambientales significativos y los impactos ambientales reales o potenciales relacionados, asociados con su trabajo</t>
    </r>
  </si>
  <si>
    <r>
      <t>La organización debe asegurarse de que las personas que realicen el trabajo bajo el control de la organización tomen conciencia de s</t>
    </r>
    <r>
      <rPr>
        <b/>
        <sz val="10"/>
        <color theme="1"/>
        <rFont val="Calibri"/>
        <family val="2"/>
        <scheme val="minor"/>
      </rPr>
      <t>u contribución a la eficacia del SGA, incluidos los beneficios de una mejora del desempeño ambiental</t>
    </r>
  </si>
  <si>
    <r>
      <t xml:space="preserve">La organización debe asegurarse de que las personas que realicen el trabajo bajo el control de la organización tomen conciencia de </t>
    </r>
    <r>
      <rPr>
        <b/>
        <sz val="10"/>
        <color theme="1"/>
        <rFont val="Calibri"/>
        <family val="2"/>
        <scheme val="minor"/>
      </rPr>
      <t>las implicaciones de no satisfacer los requisitos del SGA, incluido el incumplimiento de los requisitos legales y otros requisitos de la organización</t>
    </r>
  </si>
  <si>
    <t>7.4. COMUNICACIÓN</t>
  </si>
  <si>
    <t>7.4.1.
Generalidades</t>
  </si>
  <si>
    <t>La organización debe establecer, implementar y mantener los procesos necesarios para las comunicaciones internas y externas pertinentes al SGA que incluyen:
a. Qué comunicar
b. Cuándo comunicar
c. A quién comunicar
d. Cómo comunicar</t>
  </si>
  <si>
    <r>
      <t xml:space="preserve">Cuando establece sus procesos de comunicación, la organización debe </t>
    </r>
    <r>
      <rPr>
        <b/>
        <sz val="10"/>
        <color theme="1"/>
        <rFont val="Calibri"/>
        <family val="2"/>
        <scheme val="minor"/>
      </rPr>
      <t>tener en cuenta sus requisitos legales y otros requisitos</t>
    </r>
  </si>
  <si>
    <r>
      <t xml:space="preserve">Cuando establece sus procesos de comunicación, la organización debe </t>
    </r>
    <r>
      <rPr>
        <b/>
        <sz val="10"/>
        <color theme="1"/>
        <rFont val="Calibri"/>
        <family val="2"/>
        <scheme val="minor"/>
      </rPr>
      <t>asegurarse de que la información ambiental comunicada sea coherente con la información generada dentro del SGA, y que sea fiable</t>
    </r>
  </si>
  <si>
    <t>7.4.2.
Comunicación interna</t>
  </si>
  <si>
    <r>
      <rPr>
        <b/>
        <sz val="10"/>
        <color theme="1"/>
        <rFont val="Calibri"/>
        <family val="2"/>
        <scheme val="minor"/>
      </rPr>
      <t>A.</t>
    </r>
    <r>
      <rPr>
        <sz val="10"/>
        <color theme="1"/>
        <rFont val="Calibri"/>
        <family val="2"/>
        <scheme val="minor"/>
      </rPr>
      <t xml:space="preserve"> La organización debe comunicar internamente la información pertinente del SGA entre los diversos niveles y funciones de la organización, incluidos los cambios en el SGA</t>
    </r>
  </si>
  <si>
    <r>
      <rPr>
        <b/>
        <sz val="10"/>
        <color theme="1"/>
        <rFont val="Calibri"/>
        <family val="2"/>
        <scheme val="minor"/>
      </rPr>
      <t>B.</t>
    </r>
    <r>
      <rPr>
        <sz val="10"/>
        <color theme="1"/>
        <rFont val="Calibri"/>
        <family val="2"/>
        <scheme val="minor"/>
      </rPr>
      <t xml:space="preserve"> La organización debe asegurarse de que sus procesos de comunicación permitan que las personas que realicen trabajos bajo el control de la organización contribuyan a la mejora continua.</t>
    </r>
  </si>
  <si>
    <t>La organización debe comunicar externamente información pertinente al SGA según se establezca en los procesos de comunicación de la organización y según lo requieran sus requisitos legales y otros requisitos</t>
  </si>
  <si>
    <t>7.4.3.
Comunicación externa</t>
  </si>
  <si>
    <t>7.5. INFORMACIÓN DOCUMENTADA</t>
  </si>
  <si>
    <t>7.5.1.
Generalidades</t>
  </si>
  <si>
    <r>
      <rPr>
        <b/>
        <sz val="10"/>
        <color theme="1"/>
        <rFont val="Calibri"/>
        <family val="2"/>
        <scheme val="minor"/>
      </rPr>
      <t>A.</t>
    </r>
    <r>
      <rPr>
        <sz val="10"/>
        <color theme="1"/>
        <rFont val="Calibri"/>
        <family val="2"/>
        <scheme val="minor"/>
      </rPr>
      <t xml:space="preserve"> El SGA de la organización debe incluir la información documentada requerida por la ISO 14001:2025</t>
    </r>
  </si>
  <si>
    <r>
      <rPr>
        <b/>
        <sz val="10"/>
        <color theme="1"/>
        <rFont val="Calibri"/>
        <family val="2"/>
        <scheme val="minor"/>
      </rPr>
      <t>B.</t>
    </r>
    <r>
      <rPr>
        <sz val="10"/>
        <color theme="1"/>
        <rFont val="Calibri"/>
        <family val="2"/>
        <scheme val="minor"/>
      </rPr>
      <t xml:space="preserve"> El SGA de la organización debe incluir la información documentada que la organización determina como necesariapara la eficacia del SGA</t>
    </r>
  </si>
  <si>
    <t>7.5.2.
Creación y actualización</t>
  </si>
  <si>
    <r>
      <rPr>
        <b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. Al crear y actualizar la información documentada, la organización debe asegurarse que sea apropiado </t>
    </r>
    <r>
      <rPr>
        <b/>
        <sz val="10"/>
        <color theme="1"/>
        <rFont val="Calibri"/>
        <family val="2"/>
        <scheme val="minor"/>
      </rPr>
      <t>la identificación y descripción (por ejemplo, título, fecha o número de referencia)</t>
    </r>
  </si>
  <si>
    <r>
      <rPr>
        <b/>
        <sz val="10"/>
        <color theme="1"/>
        <rFont val="Calibri"/>
        <family val="2"/>
        <scheme val="minor"/>
      </rPr>
      <t>B</t>
    </r>
    <r>
      <rPr>
        <sz val="10"/>
        <color theme="1"/>
        <rFont val="Calibri"/>
        <family val="2"/>
        <scheme val="minor"/>
      </rPr>
      <t xml:space="preserve">. Al crear y actualizar la información documentada, la organización debe asegurarse que sea apropiado </t>
    </r>
    <r>
      <rPr>
        <b/>
        <sz val="10"/>
        <color theme="1"/>
        <rFont val="Calibri"/>
        <family val="2"/>
        <scheme val="minor"/>
      </rPr>
      <t>el formato (pro ejemplo, idioma, versión de software, gráficos) y los medios de soporte (por ejemplo papel, electrónico, etc.)</t>
    </r>
  </si>
  <si>
    <t>7.5.3.
Control de la información documentada</t>
  </si>
  <si>
    <r>
      <rPr>
        <b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. La información documentada requerida por el SGA y por la ISO 14001:2015 se debe controlar para asegurarse de que </t>
    </r>
    <r>
      <rPr>
        <b/>
        <sz val="10"/>
        <color theme="1"/>
        <rFont val="Calibri"/>
        <family val="2"/>
        <scheme val="minor"/>
      </rPr>
      <t>este disponible y sea idónea para su uso, dónde y cuándo lo necesite</t>
    </r>
  </si>
  <si>
    <r>
      <rPr>
        <b/>
        <sz val="10"/>
        <color theme="1"/>
        <rFont val="Calibri"/>
        <family val="2"/>
        <scheme val="minor"/>
      </rPr>
      <t>B</t>
    </r>
    <r>
      <rPr>
        <sz val="10"/>
        <color theme="1"/>
        <rFont val="Calibri"/>
        <family val="2"/>
        <scheme val="minor"/>
      </rPr>
      <t xml:space="preserve">. La información documentada requerida por el SGA y por la ISO 14001:2015 se debe controlar para asegurarse de que </t>
    </r>
    <r>
      <rPr>
        <b/>
        <sz val="10"/>
        <color theme="1"/>
        <rFont val="Calibri"/>
        <family val="2"/>
        <scheme val="minor"/>
      </rPr>
      <t>esté protegida adecuadamente (contra la pérdida de confidencialidad, uso inadecuado o pérdida de integridad)</t>
    </r>
  </si>
  <si>
    <t>Para el control de la información documentada, la organización debe abordar las siguientes actividades según corresponda
- Distribución, acceso, recuperació y uso
- Almacenamiento y preservación incluida la preservación de la legibilidad
- Control de cambios
- Conservación y disposición</t>
  </si>
  <si>
    <t>6.1.</t>
  </si>
  <si>
    <t>6.2.</t>
  </si>
  <si>
    <t>NFORMACIÓN DOCUMENTADA</t>
  </si>
  <si>
    <t>7.5</t>
  </si>
  <si>
    <t>COMUNICACIÓN</t>
  </si>
  <si>
    <t>TOMA DE CONCIENCIA</t>
  </si>
  <si>
    <t>COMPETENCIA</t>
  </si>
  <si>
    <t>RECURSOS</t>
  </si>
  <si>
    <t>7.1</t>
  </si>
  <si>
    <t>7.2</t>
  </si>
  <si>
    <t>7.3</t>
  </si>
  <si>
    <t>7.4</t>
  </si>
  <si>
    <t>8. OPERACIÓN</t>
  </si>
  <si>
    <t>8.1. PLANIFICACIÓN Y CONTROL OPERACIONAL</t>
  </si>
  <si>
    <t>La organización debe establecer, implementar, controlar y mantener los procesos necesarios para satisfacer los requisitos del SGA y para implementar las acciones determinadas en los subnumerales 6.1 y 6.2, mediante
- El establecimiento de criterios de operaciónpara los procesos 
- La implementación de control de los procesos de acuerdo con los criterios de operación</t>
  </si>
  <si>
    <t>La organización debe establecer controles, según corresponda, para asegurarse de que sus requisistos ambientales se aborden en el proceso de diseño y desarrollo del producto o servicio, considerando cada etapa de su ciclo de vida</t>
  </si>
  <si>
    <t>La organización debe determinar sus requisitos ambientales para la compra de productos y servicios, según corresponda</t>
  </si>
  <si>
    <t>La organización debe comunicar sus requisitos ambientales pertinentes a los proveedores externos, incluidos los contratistas</t>
  </si>
  <si>
    <t>La organización debe considerar la necesidad de suministrar información acerca de los impactos ambientales potenciales significativosasociados con el transporte o la entrega, el uso,, el tratamiento a fin de la vida útil y la disposición final de sus productos o servicios</t>
  </si>
  <si>
    <t>La organización debe prepararse para responder, mediante la planificaciónde acciones para prevenir o mitigar los impactos ambientales adversos provocados por situaciones de emergencia</t>
  </si>
  <si>
    <t>La organización debe responder a situaciones de emergencia reales</t>
  </si>
  <si>
    <t>La organización debe tomar acciones para prevenir o mitigar las consecuencias de las situaciones de emergencia, apropiadas a la magnitud de la emergencia y al impacto ambiental potencial</t>
  </si>
  <si>
    <t>La organización debe poner a prueba periodicamente las acciones de respuesta planificadas, cuando sea factible</t>
  </si>
  <si>
    <t>La organización debe evaluar y revisar periodicamente los procesos y las acciones de respuesta planificadas, en particular, despues de que hayan ocurrido dituaciones de emergencia o de que se hayan realizado pruebas</t>
  </si>
  <si>
    <t>La organización debe proporcionar información y formación pertinentes, con relación a la preparación y respuesta ante emergencias según corresponda, a las partes interesadas pertinentes, incluidas las personas que trabajan bajo su control</t>
  </si>
  <si>
    <t>9. EVALUACIÓN DEL DESEMPEÑO</t>
  </si>
  <si>
    <t>9.1. SEGUIMIENTO, MEDICIÓN, ANÁLISIS Y EVALUACIÓN</t>
  </si>
  <si>
    <t>9.1.1. Generalidades</t>
  </si>
  <si>
    <r>
      <rPr>
        <b/>
        <sz val="10"/>
        <color theme="1"/>
        <rFont val="Calibri"/>
        <family val="2"/>
        <scheme val="minor"/>
      </rPr>
      <t>A.</t>
    </r>
    <r>
      <rPr>
        <sz val="10"/>
        <color theme="1"/>
        <rFont val="Calibri"/>
        <family val="2"/>
        <scheme val="minor"/>
      </rPr>
      <t xml:space="preserve"> La organización debe determinar qué necesita seguimiento y medición</t>
    </r>
  </si>
  <si>
    <r>
      <rPr>
        <b/>
        <sz val="10"/>
        <color theme="1"/>
        <rFont val="Calibri"/>
        <family val="2"/>
        <scheme val="minor"/>
      </rPr>
      <t>B.</t>
    </r>
    <r>
      <rPr>
        <sz val="10"/>
        <color theme="1"/>
        <rFont val="Calibri"/>
        <family val="2"/>
        <scheme val="minor"/>
      </rPr>
      <t xml:space="preserve"> La organización debe determinar los métodos de seguimiento, medición análisis y evaluación, según corresponda, para asegurar resultados válidos</t>
    </r>
  </si>
  <si>
    <r>
      <rPr>
        <b/>
        <sz val="10"/>
        <color theme="1"/>
        <rFont val="Calibri"/>
        <family val="2"/>
        <scheme val="minor"/>
      </rPr>
      <t>C.</t>
    </r>
    <r>
      <rPr>
        <sz val="10"/>
        <color theme="1"/>
        <rFont val="Calibri"/>
        <family val="2"/>
        <scheme val="minor"/>
      </rPr>
      <t xml:space="preserve"> La organización debe determinarlos criterios contra los cuales la organización evaluará su desempeño ambiental y los indicadores apropiados</t>
    </r>
  </si>
  <si>
    <r>
      <rPr>
        <b/>
        <sz val="10"/>
        <color theme="1"/>
        <rFont val="Calibri"/>
        <family val="2"/>
        <scheme val="minor"/>
      </rPr>
      <t>D.</t>
    </r>
    <r>
      <rPr>
        <sz val="10"/>
        <color theme="1"/>
        <rFont val="Calibri"/>
        <family val="2"/>
        <scheme val="minor"/>
      </rPr>
      <t xml:space="preserve"> La organización debe determinar cuándo se deben llevar a cabo el seguimiento y la medición</t>
    </r>
  </si>
  <si>
    <r>
      <rPr>
        <b/>
        <sz val="10"/>
        <color theme="1"/>
        <rFont val="Calibri"/>
        <family val="2"/>
        <scheme val="minor"/>
      </rPr>
      <t>E.</t>
    </r>
    <r>
      <rPr>
        <sz val="10"/>
        <color theme="1"/>
        <rFont val="Calibri"/>
        <family val="2"/>
        <scheme val="minor"/>
      </rPr>
      <t xml:space="preserve"> La organización debe determinar cuándo se deben analizar y evaluar los resultados del seguimientoy la medición</t>
    </r>
  </si>
  <si>
    <t>9.1.2. Evaluación del cumplimioento</t>
  </si>
  <si>
    <t>A. La organización debe determinar la frecuencia con la que se evaluará el cumplimiento</t>
  </si>
  <si>
    <t>8.2. PREPARACIÓN Y RESPUESTA ANTE EMERGENCIAS</t>
  </si>
  <si>
    <t>8.1</t>
  </si>
  <si>
    <t>8.2</t>
  </si>
  <si>
    <t>PREPARACIÓN Y RESPUESTA ANTE EMERGENCIAS</t>
  </si>
  <si>
    <t>PLANIFICACIÓN Y CONTROL OPERACIONAL</t>
  </si>
  <si>
    <t>B. La organización debe evaluar el cumplimiento y emprender las acciones que fueran necesarias</t>
  </si>
  <si>
    <t>C. La organización debe mantener el conocimiento y la comprensión de su estado de cumplimiento</t>
  </si>
  <si>
    <t>9.2.1. Generalidades</t>
  </si>
  <si>
    <t>9.2 
AUDITORÍA INTERNA</t>
  </si>
  <si>
    <t>A. La organización es conforme con:
 1. Los requisitos propios de la organización para su Sistema de Gestión Ambiental
 2. Los requisitos de la norma ISO 14001:2015</t>
  </si>
  <si>
    <t>9.2.2. 
Programa de auditoría interna</t>
  </si>
  <si>
    <t>A. La organización debe definir los criterios de auditoría y el alcance para cada auditoría</t>
  </si>
  <si>
    <t>B. La organización debe seleccionar los auditores y llevar a cabo auditorías para asegurarse de la objetividad y la imparcialidad del proceso de auditoría</t>
  </si>
  <si>
    <t>C. La organización debe asegurarse de que los resultados de las auditorías se informen a la dirección pertinente</t>
  </si>
  <si>
    <t>9.3 
REVISIÓN POR LA DIRECCIÓN</t>
  </si>
  <si>
    <t>B. La organización se implementa y mentiene eficazmente</t>
  </si>
  <si>
    <t>A.</t>
  </si>
  <si>
    <t>La alta dirección debe revisar el estado de las acciones de las revisiones por la dirección previas</t>
  </si>
  <si>
    <t>C.</t>
  </si>
  <si>
    <t>E.</t>
  </si>
  <si>
    <t>La alta dirección debe revisar la adecuación de los recursos</t>
  </si>
  <si>
    <t>F.</t>
  </si>
  <si>
    <t>Las comunicaciones pertinentes de las partes interesadas, incluidas las quejas.</t>
  </si>
  <si>
    <t>G.</t>
  </si>
  <si>
    <t>La alta dirección debe revisar las oportunidades de mejora continua</t>
  </si>
  <si>
    <t>SEGUIMIENTO, MEDICIÓN, ANÁLISIS Y EVALUACIÓN</t>
  </si>
  <si>
    <t>AUDITORÍA INTERNA</t>
  </si>
  <si>
    <t>REVISIÓN POR LA DIRECCIÓN</t>
  </si>
  <si>
    <t>9.1</t>
  </si>
  <si>
    <t>9.2</t>
  </si>
  <si>
    <t>9.3</t>
  </si>
  <si>
    <t>10. MEJORA</t>
  </si>
  <si>
    <t>10.1. GENERALIDADES</t>
  </si>
  <si>
    <t>La organización debe mantener las oportunidades de mejora (ver 9.1, 9.2 y 9.3) e implementar las acciones necesarias para lograr los resultados previstos en su Sistema de Gestión Ambiental.</t>
  </si>
  <si>
    <t>10.2 
NO CONFORMIDAD Y ACCIÓN CORRECTIVA</t>
  </si>
  <si>
    <t>B.</t>
  </si>
  <si>
    <r>
      <rPr>
        <b/>
        <sz val="10"/>
        <color theme="1"/>
        <rFont val="Calibri"/>
        <family val="2"/>
        <scheme val="minor"/>
      </rPr>
      <t xml:space="preserve">1. </t>
    </r>
    <r>
      <rPr>
        <sz val="10"/>
        <color theme="1"/>
        <rFont val="Calibri"/>
        <family val="2"/>
        <scheme val="minor"/>
      </rPr>
      <t>Reaccionar ante la no conformidad, y cuando sea aplicable para tomar acciones para controlarla y corregirla</t>
    </r>
  </si>
  <si>
    <r>
      <rPr>
        <b/>
        <sz val="10"/>
        <color theme="1"/>
        <rFont val="Calibri"/>
        <family val="2"/>
        <scheme val="minor"/>
      </rPr>
      <t xml:space="preserve">2. </t>
    </r>
    <r>
      <rPr>
        <sz val="10"/>
        <color theme="1"/>
        <rFont val="Calibri"/>
        <family val="2"/>
        <scheme val="minor"/>
      </rPr>
      <t>Reaccionar ante la no conformidad, y cuando sea aplicable para hacer frente a las consecuencias, incluida la mitigación de los impactos ambientales adversos.</t>
    </r>
  </si>
  <si>
    <r>
      <rPr>
        <b/>
        <sz val="10"/>
        <color theme="1"/>
        <rFont val="Calibri"/>
        <family val="2"/>
        <scheme val="minor"/>
      </rPr>
      <t>1.</t>
    </r>
    <r>
      <rPr>
        <sz val="10"/>
        <color theme="1"/>
        <rFont val="Calibri"/>
        <family val="2"/>
        <scheme val="minor"/>
      </rPr>
      <t xml:space="preserve"> Evaluar la necesidad de acciones para eliminar las causas de la no conformidad, con el fin de que no vuelva a ocurrir an ese mismo lugar ni ocurra en otra parte mediante </t>
    </r>
    <r>
      <rPr>
        <b/>
        <sz val="10"/>
        <color theme="1"/>
        <rFont val="Calibri"/>
        <family val="2"/>
        <scheme val="minor"/>
      </rPr>
      <t>la revisión de la no conformidad</t>
    </r>
  </si>
  <si>
    <r>
      <rPr>
        <b/>
        <sz val="10"/>
        <color theme="1"/>
        <rFont val="Calibri"/>
        <family val="2"/>
        <scheme val="minor"/>
      </rPr>
      <t xml:space="preserve">2. </t>
    </r>
    <r>
      <rPr>
        <sz val="10"/>
        <color theme="1"/>
        <rFont val="Calibri"/>
        <family val="2"/>
        <scheme val="minor"/>
      </rPr>
      <t xml:space="preserve">Evaluar la necesidad de acciones para eliminar las causas de la no conformidad, con el fin de que no vuelva a ocurrir an ese mismo lugar ni ocurra en otra parte mediante </t>
    </r>
    <r>
      <rPr>
        <b/>
        <sz val="10"/>
        <color theme="1"/>
        <rFont val="Calibri"/>
        <family val="2"/>
        <scheme val="minor"/>
      </rPr>
      <t>la determinación de las causas de la no conformidad</t>
    </r>
  </si>
  <si>
    <r>
      <rPr>
        <b/>
        <sz val="10"/>
        <color theme="1"/>
        <rFont val="Calibri"/>
        <family val="2"/>
        <scheme val="minor"/>
      </rPr>
      <t>3.</t>
    </r>
    <r>
      <rPr>
        <sz val="10"/>
        <color theme="1"/>
        <rFont val="Calibri"/>
        <family val="2"/>
        <scheme val="minor"/>
      </rPr>
      <t xml:space="preserve"> Evaluar la necesidad de acciones para eliminar las causas de la no conformidad, con el fin de que no vuelva a ocurrir an ese mismo lugar ni ocurra en otra parte mediante</t>
    </r>
    <r>
      <rPr>
        <b/>
        <sz val="10"/>
        <color theme="1"/>
        <rFont val="Calibri"/>
        <family val="2"/>
        <scheme val="minor"/>
      </rPr>
      <t xml:space="preserve"> la determinación de si existen no conformidades similares, o que  potencialmente puedan ocurrir.</t>
    </r>
  </si>
  <si>
    <t>D.</t>
  </si>
  <si>
    <t>Implementar cualquier acción necesaria</t>
  </si>
  <si>
    <t>Revisar la eficacia de cualquier acción correctiva tomada</t>
  </si>
  <si>
    <t>Si fuera necesario, hacer cambios al Sistema de Gestión Ambiental</t>
  </si>
  <si>
    <t>10.3 
MEJORA CONTINUA</t>
  </si>
  <si>
    <t>La organización debe mejorar continuamente la conveniencia, adecuación y eficacia del Sistema de Gestión Ambiental para mejorar el desempeño ambiental.</t>
  </si>
  <si>
    <t>10.1</t>
  </si>
  <si>
    <t>10.2</t>
  </si>
  <si>
    <t>10.3</t>
  </si>
  <si>
    <t>GENERALIDADES</t>
  </si>
  <si>
    <t>NO CONFORMIDAD Y ACCIÓN CORRECTIVA</t>
  </si>
  <si>
    <t>MEJORA CONTINUA</t>
  </si>
  <si>
    <t>ANALISIS DE LOS RESULTADOS</t>
  </si>
  <si>
    <t>AVANCE POR DESCRIPCIÓN</t>
  </si>
  <si>
    <t>AVANCE POR SUBNUMERAL</t>
  </si>
  <si>
    <r>
      <t xml:space="preserve">1. La alta dirección debe revisar la información sobre el desempeño ambiental de las organización, incluidas las tendencias relativas a  </t>
    </r>
    <r>
      <rPr>
        <b/>
        <sz val="10"/>
        <color theme="1"/>
        <rFont val="Calibri"/>
        <family val="2"/>
        <scheme val="minor"/>
      </rPr>
      <t>No conformidades y acciones correctivas</t>
    </r>
  </si>
  <si>
    <r>
      <t xml:space="preserve">2. La alta dirección debe revisar la información sobre el desempeño ambiental de las organización, incluidas las tendencias relativas a </t>
    </r>
    <r>
      <rPr>
        <b/>
        <sz val="10"/>
        <color theme="1"/>
        <rFont val="Calibri"/>
        <family val="2"/>
        <scheme val="minor"/>
      </rPr>
      <t>Resultados de seguimiento y medición</t>
    </r>
  </si>
  <si>
    <r>
      <t>3. La alta dirección debe revisar la información sobre el desempeño ambiental de las organización, incluidas las tendencias relativas al</t>
    </r>
    <r>
      <rPr>
        <b/>
        <sz val="10"/>
        <color theme="1"/>
        <rFont val="Calibri"/>
        <family val="2"/>
        <scheme val="minor"/>
      </rPr>
      <t xml:space="preserve"> Cumplimineto de los requisitos legales y otros requisitos</t>
    </r>
  </si>
  <si>
    <r>
      <t xml:space="preserve">4. La alta dirección debe revisar la información sobre el desempeño ambiental de las organización, incluidas las tendencias relativas a </t>
    </r>
    <r>
      <rPr>
        <b/>
        <sz val="10"/>
        <color theme="1"/>
        <rFont val="Calibri"/>
        <family val="2"/>
        <scheme val="minor"/>
      </rPr>
      <t>Resultados de las auditorías</t>
    </r>
  </si>
  <si>
    <r>
      <t xml:space="preserve">1. La alta dirección debe revisar los cambioes en </t>
    </r>
    <r>
      <rPr>
        <b/>
        <sz val="10"/>
        <color theme="1"/>
        <rFont val="Calibri"/>
        <family val="2"/>
        <scheme val="minor"/>
      </rPr>
      <t>las cuestiones externas e internas que sean pertinentes al Sistema de Gestión Ambiental.</t>
    </r>
  </si>
  <si>
    <r>
      <t xml:space="preserve">2. La alta dirección debe revisar los cambioes en </t>
    </r>
    <r>
      <rPr>
        <b/>
        <sz val="10"/>
        <color theme="1"/>
        <rFont val="Calibri"/>
        <family val="2"/>
        <scheme val="minor"/>
      </rPr>
      <t>las necesidades y expectativas de las partes interesadas incluidos los requisitos legales y otros requisitos.</t>
    </r>
  </si>
  <si>
    <r>
      <t>3. La alta dirección debe revisar los cambioes en</t>
    </r>
    <r>
      <rPr>
        <b/>
        <sz val="10"/>
        <color theme="1"/>
        <rFont val="Calibri"/>
        <family val="2"/>
        <scheme val="minor"/>
      </rPr>
      <t xml:space="preserve"> sus aspectos ambientales significativos</t>
    </r>
    <r>
      <rPr>
        <sz val="10"/>
        <color theme="1"/>
        <rFont val="Calibri"/>
        <family val="2"/>
        <scheme val="minor"/>
      </rPr>
      <t>.</t>
    </r>
  </si>
  <si>
    <r>
      <t>4. La alta dirección debe revisar los cambioes en</t>
    </r>
    <r>
      <rPr>
        <b/>
        <sz val="10"/>
        <color theme="1"/>
        <rFont val="Calibri"/>
        <family val="2"/>
        <scheme val="minor"/>
      </rPr>
      <t xml:space="preserve"> los riesgos y oportunidades</t>
    </r>
    <r>
      <rPr>
        <sz val="10"/>
        <color theme="1"/>
        <rFont val="Calibri"/>
        <family val="2"/>
        <scheme val="minor"/>
      </rPr>
      <t>.</t>
    </r>
  </si>
  <si>
    <t>La alta dirección debe revisar el grado en el que se han logrado los objetivos ambientales.</t>
  </si>
  <si>
    <t>Código: 162,18,15-61</t>
  </si>
  <si>
    <t>Versión: 02</t>
  </si>
  <si>
    <t>Fecha:  14/07/2023</t>
  </si>
  <si>
    <t>Se realizó  cambio estructural de la ubicación de la información de manera horizontal para facilitar la lectura. Se ajusta el codigo de acuerdo a la TRD de la dependencia.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</si>
</sst>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_);\(#,##0.0\)"/>
    <numFmt numFmtId="165" formatCode="[$-F800]dddd\,\ mmmm\ dd\,\ 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rgb="FFFFFFFF"/>
      <name val="Verdana"/>
      <family val="2"/>
    </font>
    <font>
      <sz val="9"/>
      <color rgb="FF000000"/>
      <name val="Verdana"/>
      <family val="2"/>
    </font>
    <font>
      <b/>
      <u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9"/>
      <color theme="1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9FFC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rgb="FF000000"/>
      </patternFill>
    </fill>
  </fills>
  <borders count="8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theme="1" tint="4.9989318521683403E-2"/>
      </bottom>
      <diagonal/>
    </border>
    <border>
      <left/>
      <right style="medium">
        <color auto="1"/>
      </right>
      <top style="medium">
        <color auto="1"/>
      </top>
      <bottom style="thin">
        <color theme="1" tint="4.9989318521683403E-2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theme="1" tint="4.9989318521683403E-2"/>
      </top>
      <bottom style="medium">
        <color auto="1"/>
      </bottom>
      <diagonal/>
    </border>
    <border>
      <left/>
      <right style="medium">
        <color auto="1"/>
      </right>
      <top style="thin">
        <color theme="1" tint="4.9989318521683403E-2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medium">
        <color auto="1"/>
      </right>
      <top/>
      <bottom style="thin">
        <color theme="1"/>
      </bottom>
      <diagonal/>
    </border>
    <border>
      <left style="medium">
        <color auto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medium">
        <color auto="1"/>
      </right>
      <top style="thin">
        <color theme="1"/>
      </top>
      <bottom style="thin">
        <color theme="1"/>
      </bottom>
      <diagonal/>
    </border>
    <border>
      <left style="medium">
        <color auto="1"/>
      </left>
      <right/>
      <top style="thin">
        <color theme="1"/>
      </top>
      <bottom style="medium">
        <color indexed="64"/>
      </bottom>
      <diagonal/>
    </border>
    <border>
      <left/>
      <right/>
      <top style="thin">
        <color theme="1"/>
      </top>
      <bottom style="medium">
        <color indexed="64"/>
      </bottom>
      <diagonal/>
    </border>
    <border>
      <left/>
      <right style="medium">
        <color auto="1"/>
      </right>
      <top style="thin">
        <color theme="1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</cellStyleXfs>
  <cellXfs count="474">
    <xf numFmtId="0" fontId="0" fillId="0" borderId="0" xfId="0"/>
    <xf numFmtId="0" fontId="2" fillId="0" borderId="0" xfId="0" applyFont="1"/>
    <xf numFmtId="164" fontId="2" fillId="0" borderId="0" xfId="1" applyNumberFormat="1" applyFont="1" applyFill="1" applyAlignment="1">
      <alignment horizontal="center"/>
    </xf>
    <xf numFmtId="165" fontId="3" fillId="2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9" fontId="4" fillId="0" borderId="0" xfId="2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9" fontId="2" fillId="0" borderId="12" xfId="2" applyFont="1" applyFill="1" applyBorder="1" applyAlignment="1">
      <alignment horizontal="center" vertical="center"/>
    </xf>
    <xf numFmtId="0" fontId="2" fillId="0" borderId="12" xfId="0" applyFont="1" applyBorder="1"/>
    <xf numFmtId="0" fontId="2" fillId="0" borderId="1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9" fontId="2" fillId="0" borderId="16" xfId="2" applyFont="1" applyFill="1" applyBorder="1" applyAlignment="1">
      <alignment horizontal="center" vertical="center"/>
    </xf>
    <xf numFmtId="0" fontId="2" fillId="0" borderId="16" xfId="0" applyFont="1" applyBorder="1"/>
    <xf numFmtId="164" fontId="2" fillId="0" borderId="0" xfId="1" applyNumberFormat="1" applyFont="1" applyFill="1" applyBorder="1" applyAlignment="1">
      <alignment horizontal="center"/>
    </xf>
    <xf numFmtId="0" fontId="2" fillId="0" borderId="0" xfId="0" applyFont="1" applyAlignment="1">
      <alignment wrapText="1"/>
    </xf>
    <xf numFmtId="9" fontId="7" fillId="0" borderId="13" xfId="2" applyFont="1" applyFill="1" applyBorder="1" applyAlignment="1">
      <alignment horizontal="center" vertical="center"/>
    </xf>
    <xf numFmtId="9" fontId="7" fillId="0" borderId="20" xfId="2" applyFont="1" applyFill="1" applyBorder="1" applyAlignment="1">
      <alignment horizontal="center" vertical="center"/>
    </xf>
    <xf numFmtId="9" fontId="7" fillId="0" borderId="23" xfId="2" applyFont="1" applyFill="1" applyBorder="1" applyAlignment="1">
      <alignment horizontal="center" vertical="center"/>
    </xf>
    <xf numFmtId="9" fontId="7" fillId="0" borderId="24" xfId="2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9" fontId="7" fillId="0" borderId="0" xfId="2" applyFont="1" applyFill="1" applyBorder="1" applyAlignment="1">
      <alignment horizontal="center" vertical="center"/>
    </xf>
    <xf numFmtId="9" fontId="7" fillId="0" borderId="29" xfId="2" applyFont="1" applyFill="1" applyBorder="1" applyAlignment="1">
      <alignment horizontal="center" vertical="center"/>
    </xf>
    <xf numFmtId="9" fontId="7" fillId="0" borderId="4" xfId="2" applyFont="1" applyFill="1" applyBorder="1" applyAlignment="1">
      <alignment horizontal="center" vertical="center"/>
    </xf>
    <xf numFmtId="9" fontId="7" fillId="0" borderId="16" xfId="2" applyFont="1" applyFill="1" applyBorder="1" applyAlignment="1">
      <alignment horizontal="center" vertical="center"/>
    </xf>
    <xf numFmtId="9" fontId="7" fillId="0" borderId="17" xfId="2" applyFont="1" applyFill="1" applyBorder="1" applyAlignment="1">
      <alignment horizontal="center" vertical="center"/>
    </xf>
    <xf numFmtId="9" fontId="7" fillId="0" borderId="14" xfId="2" applyFont="1" applyFill="1" applyBorder="1" applyAlignment="1">
      <alignment horizontal="center" vertical="center"/>
    </xf>
    <xf numFmtId="9" fontId="0" fillId="0" borderId="0" xfId="2" applyFont="1"/>
    <xf numFmtId="0" fontId="2" fillId="0" borderId="14" xfId="0" applyFont="1" applyBorder="1"/>
    <xf numFmtId="0" fontId="2" fillId="0" borderId="22" xfId="0" applyFont="1" applyBorder="1" applyAlignment="1">
      <alignment horizontal="center" wrapText="1"/>
    </xf>
    <xf numFmtId="0" fontId="2" fillId="0" borderId="27" xfId="0" applyFont="1" applyBorder="1" applyAlignment="1">
      <alignment horizontal="center" wrapText="1"/>
    </xf>
    <xf numFmtId="0" fontId="2" fillId="0" borderId="30" xfId="0" applyFont="1" applyBorder="1"/>
    <xf numFmtId="0" fontId="2" fillId="0" borderId="32" xfId="0" applyFont="1" applyBorder="1"/>
    <xf numFmtId="164" fontId="2" fillId="0" borderId="32" xfId="1" applyNumberFormat="1" applyFont="1" applyFill="1" applyBorder="1" applyAlignment="1">
      <alignment horizontal="center"/>
    </xf>
    <xf numFmtId="0" fontId="2" fillId="0" borderId="31" xfId="0" applyFont="1" applyBorder="1"/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1" xfId="0" applyFont="1" applyBorder="1"/>
    <xf numFmtId="0" fontId="2" fillId="0" borderId="22" xfId="0" applyFont="1" applyBorder="1"/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2" xfId="0" applyFont="1" applyBorder="1" applyAlignment="1">
      <alignment wrapText="1"/>
    </xf>
    <xf numFmtId="0" fontId="2" fillId="0" borderId="26" xfId="0" applyFont="1" applyBorder="1"/>
    <xf numFmtId="0" fontId="2" fillId="0" borderId="33" xfId="0" applyFont="1" applyBorder="1"/>
    <xf numFmtId="164" fontId="2" fillId="0" borderId="33" xfId="1" applyNumberFormat="1" applyFont="1" applyFill="1" applyBorder="1" applyAlignment="1">
      <alignment horizontal="center"/>
    </xf>
    <xf numFmtId="0" fontId="2" fillId="0" borderId="33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0" fillId="0" borderId="0" xfId="3" applyFont="1" applyAlignment="1">
      <alignment vertical="center" wrapText="1"/>
    </xf>
    <xf numFmtId="0" fontId="10" fillId="0" borderId="0" xfId="3" applyFont="1" applyAlignment="1">
      <alignment horizontal="center" vertical="center" wrapText="1"/>
    </xf>
    <xf numFmtId="0" fontId="2" fillId="3" borderId="25" xfId="0" applyFont="1" applyFill="1" applyBorder="1" applyAlignment="1">
      <alignment horizontal="left" vertical="center" wrapText="1"/>
    </xf>
    <xf numFmtId="9" fontId="7" fillId="3" borderId="23" xfId="2" applyFont="1" applyFill="1" applyBorder="1" applyAlignment="1">
      <alignment horizontal="center" vertical="center"/>
    </xf>
    <xf numFmtId="9" fontId="7" fillId="3" borderId="24" xfId="2" applyFont="1" applyFill="1" applyBorder="1" applyAlignment="1">
      <alignment horizontal="center" vertical="center"/>
    </xf>
    <xf numFmtId="0" fontId="2" fillId="0" borderId="21" xfId="0" applyFont="1" applyBorder="1" applyAlignment="1">
      <alignment wrapText="1"/>
    </xf>
    <xf numFmtId="9" fontId="7" fillId="0" borderId="12" xfId="2" applyFont="1" applyFill="1" applyBorder="1" applyAlignment="1">
      <alignment horizontal="center" vertical="center" wrapText="1"/>
    </xf>
    <xf numFmtId="9" fontId="7" fillId="0" borderId="14" xfId="2" applyFont="1" applyFill="1" applyBorder="1" applyAlignment="1">
      <alignment horizontal="center" vertical="center" wrapText="1"/>
    </xf>
    <xf numFmtId="9" fontId="7" fillId="0" borderId="16" xfId="2" applyFont="1" applyFill="1" applyBorder="1" applyAlignment="1">
      <alignment horizontal="center" vertical="center" wrapText="1"/>
    </xf>
    <xf numFmtId="9" fontId="7" fillId="0" borderId="17" xfId="2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2" fillId="0" borderId="12" xfId="0" applyFont="1" applyBorder="1" applyAlignment="1">
      <alignment wrapText="1"/>
    </xf>
    <xf numFmtId="0" fontId="2" fillId="0" borderId="12" xfId="0" applyFont="1" applyBorder="1" applyAlignment="1">
      <alignment vertical="center" wrapText="1"/>
    </xf>
    <xf numFmtId="0" fontId="11" fillId="0" borderId="14" xfId="4" applyBorder="1" applyAlignment="1">
      <alignment horizontal="center" vertical="center" wrapText="1"/>
    </xf>
    <xf numFmtId="0" fontId="11" fillId="0" borderId="17" xfId="4" applyBorder="1" applyAlignment="1">
      <alignment horizontal="center" vertical="center" wrapText="1"/>
    </xf>
    <xf numFmtId="0" fontId="2" fillId="0" borderId="22" xfId="0" applyFont="1" applyBorder="1" applyAlignment="1">
      <alignment horizontal="left"/>
    </xf>
    <xf numFmtId="0" fontId="2" fillId="0" borderId="0" xfId="0" applyFont="1" applyAlignment="1">
      <alignment horizontal="left"/>
    </xf>
    <xf numFmtId="9" fontId="2" fillId="0" borderId="28" xfId="2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left" vertical="center" wrapText="1"/>
    </xf>
    <xf numFmtId="0" fontId="13" fillId="0" borderId="12" xfId="0" applyFont="1" applyBorder="1"/>
    <xf numFmtId="14" fontId="13" fillId="0" borderId="12" xfId="0" applyNumberFormat="1" applyFont="1" applyBorder="1"/>
    <xf numFmtId="0" fontId="7" fillId="4" borderId="8" xfId="0" applyFont="1" applyFill="1" applyBorder="1" applyAlignment="1">
      <alignment horizontal="center" vertical="center"/>
    </xf>
    <xf numFmtId="2" fontId="7" fillId="4" borderId="9" xfId="2" applyNumberFormat="1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 wrapText="1"/>
    </xf>
    <xf numFmtId="0" fontId="2" fillId="7" borderId="12" xfId="0" applyFont="1" applyFill="1" applyBorder="1"/>
    <xf numFmtId="0" fontId="2" fillId="0" borderId="12" xfId="0" applyFont="1" applyBorder="1" applyAlignment="1">
      <alignment horizontal="justify" vertical="center" wrapText="1"/>
    </xf>
    <xf numFmtId="0" fontId="2" fillId="0" borderId="29" xfId="0" applyFont="1" applyBorder="1" applyAlignment="1">
      <alignment horizontal="justify" vertical="center" wrapText="1"/>
    </xf>
    <xf numFmtId="0" fontId="2" fillId="5" borderId="9" xfId="0" applyFont="1" applyFill="1" applyBorder="1"/>
    <xf numFmtId="164" fontId="5" fillId="4" borderId="48" xfId="1" applyNumberFormat="1" applyFont="1" applyFill="1" applyBorder="1" applyAlignment="1">
      <alignment horizontal="center" vertical="center"/>
    </xf>
    <xf numFmtId="164" fontId="5" fillId="4" borderId="48" xfId="1" applyNumberFormat="1" applyFont="1" applyFill="1" applyBorder="1" applyAlignment="1">
      <alignment horizontal="center" vertical="center" wrapText="1"/>
    </xf>
    <xf numFmtId="0" fontId="5" fillId="4" borderId="4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/>
    </xf>
    <xf numFmtId="1" fontId="2" fillId="0" borderId="12" xfId="1" applyNumberFormat="1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justify" vertical="center" wrapText="1"/>
    </xf>
    <xf numFmtId="1" fontId="2" fillId="7" borderId="12" xfId="1" applyNumberFormat="1" applyFont="1" applyFill="1" applyBorder="1" applyAlignment="1">
      <alignment horizontal="center" vertical="center" wrapText="1"/>
    </xf>
    <xf numFmtId="9" fontId="2" fillId="7" borderId="12" xfId="2" applyFont="1" applyFill="1" applyBorder="1" applyAlignment="1">
      <alignment horizontal="center" vertical="center"/>
    </xf>
    <xf numFmtId="0" fontId="2" fillId="7" borderId="12" xfId="0" applyFont="1" applyFill="1" applyBorder="1" applyAlignment="1">
      <alignment horizontal="left" vertical="center"/>
    </xf>
    <xf numFmtId="0" fontId="11" fillId="7" borderId="14" xfId="4" applyFill="1" applyBorder="1" applyAlignment="1">
      <alignment horizontal="left" vertical="center" wrapText="1"/>
    </xf>
    <xf numFmtId="0" fontId="2" fillId="0" borderId="29" xfId="0" applyFont="1" applyBorder="1"/>
    <xf numFmtId="0" fontId="2" fillId="0" borderId="4" xfId="0" applyFont="1" applyBorder="1"/>
    <xf numFmtId="0" fontId="11" fillId="0" borderId="14" xfId="4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3" borderId="25" xfId="0" applyFont="1" applyFill="1" applyBorder="1" applyAlignment="1">
      <alignment horizontal="center" vertical="center" wrapText="1"/>
    </xf>
    <xf numFmtId="0" fontId="2" fillId="6" borderId="57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1" fillId="0" borderId="14" xfId="4" applyFill="1" applyBorder="1" applyAlignment="1">
      <alignment horizontal="center" vertical="center" wrapText="1"/>
    </xf>
    <xf numFmtId="0" fontId="11" fillId="0" borderId="14" xfId="4" applyFill="1" applyBorder="1" applyAlignment="1">
      <alignment horizontal="center" vertical="center"/>
    </xf>
    <xf numFmtId="0" fontId="11" fillId="7" borderId="14" xfId="4" applyFill="1" applyBorder="1" applyAlignment="1">
      <alignment horizontal="center" vertical="center"/>
    </xf>
    <xf numFmtId="0" fontId="11" fillId="7" borderId="14" xfId="4" applyFill="1" applyBorder="1" applyAlignment="1">
      <alignment horizontal="center" vertical="center" wrapText="1"/>
    </xf>
    <xf numFmtId="0" fontId="2" fillId="7" borderId="14" xfId="0" applyFont="1" applyFill="1" applyBorder="1" applyAlignment="1">
      <alignment horizontal="center" vertical="center"/>
    </xf>
    <xf numFmtId="0" fontId="2" fillId="7" borderId="29" xfId="0" applyFont="1" applyFill="1" applyBorder="1" applyAlignment="1">
      <alignment horizontal="center" vertical="center" wrapText="1"/>
    </xf>
    <xf numFmtId="1" fontId="2" fillId="7" borderId="29" xfId="1" applyNumberFormat="1" applyFont="1" applyFill="1" applyBorder="1" applyAlignment="1">
      <alignment horizontal="center" vertical="center" wrapText="1"/>
    </xf>
    <xf numFmtId="9" fontId="2" fillId="7" borderId="29" xfId="2" applyFont="1" applyFill="1" applyBorder="1" applyAlignment="1">
      <alignment horizontal="center" vertical="center"/>
    </xf>
    <xf numFmtId="0" fontId="2" fillId="7" borderId="29" xfId="0" applyFont="1" applyFill="1" applyBorder="1"/>
    <xf numFmtId="0" fontId="11" fillId="7" borderId="4" xfId="4" applyFill="1" applyBorder="1" applyAlignment="1">
      <alignment horizontal="center" vertical="center"/>
    </xf>
    <xf numFmtId="0" fontId="2" fillId="0" borderId="16" xfId="0" applyFont="1" applyBorder="1" applyAlignment="1">
      <alignment horizontal="justify" vertical="center" wrapText="1"/>
    </xf>
    <xf numFmtId="0" fontId="2" fillId="7" borderId="16" xfId="0" applyFont="1" applyFill="1" applyBorder="1" applyAlignment="1">
      <alignment horizontal="center" vertical="center" wrapText="1"/>
    </xf>
    <xf numFmtId="1" fontId="2" fillId="7" borderId="16" xfId="1" applyNumberFormat="1" applyFont="1" applyFill="1" applyBorder="1" applyAlignment="1">
      <alignment horizontal="center" vertical="center" wrapText="1"/>
    </xf>
    <xf numFmtId="9" fontId="2" fillId="7" borderId="16" xfId="2" applyFont="1" applyFill="1" applyBorder="1" applyAlignment="1">
      <alignment horizontal="center" vertical="center"/>
    </xf>
    <xf numFmtId="0" fontId="2" fillId="7" borderId="16" xfId="0" applyFont="1" applyFill="1" applyBorder="1"/>
    <xf numFmtId="0" fontId="11" fillId="7" borderId="17" xfId="4" applyFill="1" applyBorder="1" applyAlignment="1">
      <alignment horizontal="center" vertical="center" wrapText="1"/>
    </xf>
    <xf numFmtId="0" fontId="7" fillId="4" borderId="56" xfId="0" applyFont="1" applyFill="1" applyBorder="1" applyAlignment="1">
      <alignment horizontal="center" vertical="center"/>
    </xf>
    <xf numFmtId="0" fontId="2" fillId="6" borderId="59" xfId="0" applyFont="1" applyFill="1" applyBorder="1" applyAlignment="1">
      <alignment horizontal="center" vertical="center" wrapText="1"/>
    </xf>
    <xf numFmtId="0" fontId="2" fillId="6" borderId="60" xfId="0" applyFont="1" applyFill="1" applyBorder="1" applyAlignment="1">
      <alignment horizontal="center" vertical="center" wrapText="1"/>
    </xf>
    <xf numFmtId="0" fontId="2" fillId="6" borderId="61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/>
    </xf>
    <xf numFmtId="9" fontId="7" fillId="0" borderId="62" xfId="2" applyFont="1" applyFill="1" applyBorder="1" applyAlignment="1">
      <alignment horizontal="center" vertical="center"/>
    </xf>
    <xf numFmtId="9" fontId="7" fillId="0" borderId="63" xfId="2" applyFont="1" applyFill="1" applyBorder="1" applyAlignment="1">
      <alignment horizontal="center" vertical="center"/>
    </xf>
    <xf numFmtId="9" fontId="7" fillId="0" borderId="27" xfId="2" applyFont="1" applyFill="1" applyBorder="1" applyAlignment="1">
      <alignment horizontal="center" vertical="center"/>
    </xf>
    <xf numFmtId="2" fontId="7" fillId="4" borderId="56" xfId="2" applyNumberFormat="1" applyFont="1" applyFill="1" applyBorder="1" applyAlignment="1">
      <alignment horizontal="center" vertical="center"/>
    </xf>
    <xf numFmtId="9" fontId="7" fillId="0" borderId="59" xfId="2" applyFont="1" applyFill="1" applyBorder="1" applyAlignment="1">
      <alignment horizontal="center" vertical="center"/>
    </xf>
    <xf numFmtId="9" fontId="7" fillId="0" borderId="37" xfId="2" applyFont="1" applyFill="1" applyBorder="1" applyAlignment="1">
      <alignment horizontal="center" vertical="center"/>
    </xf>
    <xf numFmtId="9" fontId="7" fillId="0" borderId="64" xfId="2" applyFont="1" applyFill="1" applyBorder="1" applyAlignment="1">
      <alignment horizontal="center" vertical="center"/>
    </xf>
    <xf numFmtId="0" fontId="11" fillId="0" borderId="14" xfId="4" applyFill="1" applyBorder="1"/>
    <xf numFmtId="0" fontId="6" fillId="0" borderId="12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2" fontId="14" fillId="5" borderId="23" xfId="2" applyNumberFormat="1" applyFont="1" applyFill="1" applyBorder="1" applyAlignment="1">
      <alignment horizontal="center" vertical="center"/>
    </xf>
    <xf numFmtId="9" fontId="14" fillId="5" borderId="23" xfId="2" applyFont="1" applyFill="1" applyBorder="1" applyAlignment="1">
      <alignment horizontal="center" vertical="center"/>
    </xf>
    <xf numFmtId="0" fontId="2" fillId="5" borderId="23" xfId="0" applyFont="1" applyFill="1" applyBorder="1"/>
    <xf numFmtId="0" fontId="11" fillId="5" borderId="24" xfId="4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1" fontId="2" fillId="0" borderId="29" xfId="1" applyNumberFormat="1" applyFont="1" applyFill="1" applyBorder="1" applyAlignment="1">
      <alignment horizontal="center" vertical="center" wrapText="1"/>
    </xf>
    <xf numFmtId="9" fontId="2" fillId="0" borderId="29" xfId="2" applyFont="1" applyFill="1" applyBorder="1" applyAlignment="1">
      <alignment horizontal="center" vertical="center"/>
    </xf>
    <xf numFmtId="0" fontId="11" fillId="0" borderId="4" xfId="4" applyBorder="1" applyAlignment="1">
      <alignment horizontal="center" vertical="center"/>
    </xf>
    <xf numFmtId="1" fontId="2" fillId="0" borderId="16" xfId="1" applyNumberFormat="1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11" fillId="0" borderId="17" xfId="4" applyFill="1" applyBorder="1" applyAlignment="1">
      <alignment horizontal="center" vertical="center" wrapText="1"/>
    </xf>
    <xf numFmtId="0" fontId="6" fillId="7" borderId="12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center" vertical="center" wrapText="1"/>
    </xf>
    <xf numFmtId="1" fontId="2" fillId="0" borderId="9" xfId="1" applyNumberFormat="1" applyFont="1" applyFill="1" applyBorder="1" applyAlignment="1">
      <alignment horizontal="center" vertical="center" wrapText="1"/>
    </xf>
    <xf numFmtId="9" fontId="2" fillId="0" borderId="9" xfId="2" applyFont="1" applyFill="1" applyBorder="1" applyAlignment="1">
      <alignment horizontal="center" vertical="center"/>
    </xf>
    <xf numFmtId="2" fontId="6" fillId="0" borderId="9" xfId="2" applyNumberFormat="1" applyFont="1" applyFill="1" applyBorder="1" applyAlignment="1">
      <alignment horizontal="center" vertical="center"/>
    </xf>
    <xf numFmtId="9" fontId="6" fillId="0" borderId="9" xfId="2" applyFont="1" applyFill="1" applyBorder="1" applyAlignment="1">
      <alignment horizontal="center" vertical="center"/>
    </xf>
    <xf numFmtId="0" fontId="2" fillId="0" borderId="9" xfId="0" applyFont="1" applyBorder="1"/>
    <xf numFmtId="0" fontId="2" fillId="0" borderId="10" xfId="0" applyFont="1" applyBorder="1"/>
    <xf numFmtId="0" fontId="6" fillId="7" borderId="29" xfId="0" applyFont="1" applyFill="1" applyBorder="1" applyAlignment="1">
      <alignment horizontal="center" vertical="center" wrapText="1"/>
    </xf>
    <xf numFmtId="0" fontId="2" fillId="7" borderId="29" xfId="0" applyFont="1" applyFill="1" applyBorder="1" applyAlignment="1">
      <alignment horizontal="justify" vertical="center" wrapText="1"/>
    </xf>
    <xf numFmtId="0" fontId="2" fillId="7" borderId="4" xfId="0" applyFont="1" applyFill="1" applyBorder="1" applyAlignment="1">
      <alignment horizontal="left"/>
    </xf>
    <xf numFmtId="0" fontId="6" fillId="7" borderId="16" xfId="0" applyFont="1" applyFill="1" applyBorder="1" applyAlignment="1">
      <alignment horizontal="center" vertical="center" wrapText="1"/>
    </xf>
    <xf numFmtId="0" fontId="2" fillId="7" borderId="16" xfId="0" applyFont="1" applyFill="1" applyBorder="1" applyAlignment="1">
      <alignment horizontal="justify" vertical="center" wrapText="1"/>
    </xf>
    <xf numFmtId="0" fontId="2" fillId="7" borderId="16" xfId="0" applyFont="1" applyFill="1" applyBorder="1" applyAlignment="1">
      <alignment horizontal="left" vertical="center" wrapText="1"/>
    </xf>
    <xf numFmtId="0" fontId="11" fillId="7" borderId="17" xfId="4" applyFill="1" applyBorder="1" applyAlignment="1">
      <alignment horizontal="left" vertical="center" wrapText="1"/>
    </xf>
    <xf numFmtId="0" fontId="2" fillId="0" borderId="4" xfId="0" applyFont="1" applyBorder="1" applyAlignment="1">
      <alignment horizontal="left"/>
    </xf>
    <xf numFmtId="0" fontId="11" fillId="0" borderId="17" xfId="4" applyFill="1" applyBorder="1" applyAlignment="1">
      <alignment horizontal="left" vertical="center"/>
    </xf>
    <xf numFmtId="0" fontId="11" fillId="5" borderId="24" xfId="4" applyFill="1" applyBorder="1" applyAlignment="1">
      <alignment horizontal="left" vertical="center"/>
    </xf>
    <xf numFmtId="0" fontId="2" fillId="7" borderId="9" xfId="0" applyFont="1" applyFill="1" applyBorder="1" applyAlignment="1">
      <alignment horizontal="justify" vertical="center" wrapText="1"/>
    </xf>
    <xf numFmtId="0" fontId="2" fillId="7" borderId="9" xfId="0" applyFont="1" applyFill="1" applyBorder="1" applyAlignment="1">
      <alignment horizontal="center" vertical="center" wrapText="1"/>
    </xf>
    <xf numFmtId="1" fontId="2" fillId="7" borderId="9" xfId="1" applyNumberFormat="1" applyFont="1" applyFill="1" applyBorder="1" applyAlignment="1">
      <alignment horizontal="center" vertical="center" wrapText="1"/>
    </xf>
    <xf numFmtId="2" fontId="6" fillId="7" borderId="9" xfId="2" applyNumberFormat="1" applyFont="1" applyFill="1" applyBorder="1" applyAlignment="1">
      <alignment horizontal="center" vertical="center"/>
    </xf>
    <xf numFmtId="0" fontId="2" fillId="7" borderId="9" xfId="0" applyFont="1" applyFill="1" applyBorder="1"/>
    <xf numFmtId="0" fontId="11" fillId="7" borderId="10" xfId="4" applyFill="1" applyBorder="1" applyAlignment="1">
      <alignment horizontal="left" vertical="center"/>
    </xf>
    <xf numFmtId="0" fontId="11" fillId="0" borderId="4" xfId="4" applyFill="1" applyBorder="1" applyAlignment="1">
      <alignment horizontal="center" vertical="center" wrapText="1"/>
    </xf>
    <xf numFmtId="0" fontId="2" fillId="5" borderId="10" xfId="0" applyFont="1" applyFill="1" applyBorder="1"/>
    <xf numFmtId="1" fontId="2" fillId="0" borderId="29" xfId="1" applyNumberFormat="1" applyFont="1" applyFill="1" applyBorder="1" applyAlignment="1">
      <alignment horizontal="center" vertical="center"/>
    </xf>
    <xf numFmtId="0" fontId="2" fillId="0" borderId="29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justify" vertical="center" wrapText="1"/>
    </xf>
    <xf numFmtId="1" fontId="2" fillId="0" borderId="28" xfId="1" applyNumberFormat="1" applyFont="1" applyFill="1" applyBorder="1" applyAlignment="1">
      <alignment horizontal="center" vertical="center" wrapText="1"/>
    </xf>
    <xf numFmtId="0" fontId="11" fillId="0" borderId="68" xfId="4" applyFill="1" applyBorder="1" applyAlignment="1">
      <alignment horizontal="center" vertical="center" wrapText="1"/>
    </xf>
    <xf numFmtId="0" fontId="2" fillId="0" borderId="28" xfId="0" applyFont="1" applyBorder="1"/>
    <xf numFmtId="9" fontId="14" fillId="7" borderId="9" xfId="2" applyFont="1" applyFill="1" applyBorder="1" applyAlignment="1">
      <alignment horizontal="center" vertical="center"/>
    </xf>
    <xf numFmtId="0" fontId="11" fillId="0" borderId="17" xfId="4" applyFill="1" applyBorder="1" applyAlignment="1">
      <alignment horizontal="center" vertical="center"/>
    </xf>
    <xf numFmtId="2" fontId="6" fillId="0" borderId="48" xfId="2" applyNumberFormat="1" applyFont="1" applyFill="1" applyBorder="1" applyAlignment="1">
      <alignment horizontal="center" vertical="center"/>
    </xf>
    <xf numFmtId="9" fontId="6" fillId="0" borderId="48" xfId="2" applyFont="1" applyFill="1" applyBorder="1" applyAlignment="1">
      <alignment horizontal="center" vertical="center"/>
    </xf>
    <xf numFmtId="0" fontId="6" fillId="0" borderId="45" xfId="0" applyFont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left" vertical="center" wrapText="1"/>
    </xf>
    <xf numFmtId="0" fontId="11" fillId="5" borderId="20" xfId="4" applyFill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1" fontId="2" fillId="0" borderId="48" xfId="1" applyNumberFormat="1" applyFont="1" applyFill="1" applyBorder="1" applyAlignment="1">
      <alignment horizontal="center" vertical="center" wrapText="1"/>
    </xf>
    <xf numFmtId="0" fontId="2" fillId="0" borderId="48" xfId="0" applyFont="1" applyBorder="1" applyAlignment="1">
      <alignment horizontal="left" vertical="center" wrapText="1"/>
    </xf>
    <xf numFmtId="0" fontId="2" fillId="0" borderId="51" xfId="0" applyFont="1" applyBorder="1"/>
    <xf numFmtId="0" fontId="6" fillId="0" borderId="28" xfId="0" applyFont="1" applyBorder="1" applyAlignment="1">
      <alignment horizontal="center" vertical="center" wrapText="1"/>
    </xf>
    <xf numFmtId="0" fontId="2" fillId="0" borderId="68" xfId="0" applyFont="1" applyBorder="1"/>
    <xf numFmtId="0" fontId="2" fillId="0" borderId="13" xfId="0" applyFont="1" applyBorder="1" applyAlignment="1">
      <alignment horizontal="justify" vertical="center" wrapText="1"/>
    </xf>
    <xf numFmtId="9" fontId="2" fillId="0" borderId="48" xfId="2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29" xfId="0" applyFont="1" applyBorder="1" applyAlignment="1">
      <alignment wrapText="1"/>
    </xf>
    <xf numFmtId="0" fontId="2" fillId="0" borderId="28" xfId="0" applyFont="1" applyBorder="1" applyAlignment="1">
      <alignment wrapText="1"/>
    </xf>
    <xf numFmtId="0" fontId="11" fillId="0" borderId="4" xfId="4" applyBorder="1" applyAlignment="1">
      <alignment horizontal="center" vertical="center" wrapText="1"/>
    </xf>
    <xf numFmtId="0" fontId="2" fillId="0" borderId="16" xfId="0" applyFont="1" applyBorder="1" applyAlignment="1">
      <alignment wrapText="1"/>
    </xf>
    <xf numFmtId="9" fontId="2" fillId="0" borderId="13" xfId="2" applyFont="1" applyFill="1" applyBorder="1" applyAlignment="1">
      <alignment horizontal="center" vertical="center"/>
    </xf>
    <xf numFmtId="0" fontId="6" fillId="6" borderId="21" xfId="0" applyFont="1" applyFill="1" applyBorder="1" applyAlignment="1">
      <alignment horizontal="center" vertical="center" wrapText="1"/>
    </xf>
    <xf numFmtId="0" fontId="11" fillId="0" borderId="68" xfId="4" applyBorder="1" applyAlignment="1">
      <alignment horizontal="center" vertical="center" wrapText="1"/>
    </xf>
    <xf numFmtId="1" fontId="2" fillId="0" borderId="13" xfId="1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9" fontId="7" fillId="0" borderId="3" xfId="2" applyFont="1" applyFill="1" applyBorder="1" applyAlignment="1">
      <alignment horizontal="center" vertical="center"/>
    </xf>
    <xf numFmtId="9" fontId="7" fillId="0" borderId="11" xfId="2" applyFont="1" applyFill="1" applyBorder="1" applyAlignment="1">
      <alignment horizontal="center" vertical="center"/>
    </xf>
    <xf numFmtId="9" fontId="7" fillId="0" borderId="15" xfId="2" applyFont="1" applyFill="1" applyBorder="1" applyAlignment="1">
      <alignment horizontal="center" vertical="center"/>
    </xf>
    <xf numFmtId="2" fontId="6" fillId="7" borderId="49" xfId="2" applyNumberFormat="1" applyFont="1" applyFill="1" applyBorder="1" applyAlignment="1">
      <alignment horizontal="center" vertical="center"/>
    </xf>
    <xf numFmtId="9" fontId="6" fillId="7" borderId="49" xfId="2" applyFont="1" applyFill="1" applyBorder="1" applyAlignment="1">
      <alignment horizontal="center" vertical="center"/>
    </xf>
    <xf numFmtId="0" fontId="2" fillId="0" borderId="13" xfId="0" applyFont="1" applyBorder="1"/>
    <xf numFmtId="0" fontId="2" fillId="0" borderId="20" xfId="0" applyFont="1" applyBorder="1"/>
    <xf numFmtId="164" fontId="5" fillId="4" borderId="9" xfId="1" applyNumberFormat="1" applyFont="1" applyFill="1" applyBorder="1" applyAlignment="1">
      <alignment horizontal="center" vertical="center" wrapText="1"/>
    </xf>
    <xf numFmtId="0" fontId="6" fillId="6" borderId="69" xfId="0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justify" vertical="center"/>
    </xf>
    <xf numFmtId="0" fontId="13" fillId="0" borderId="12" xfId="0" applyFont="1" applyBorder="1" applyAlignment="1">
      <alignment horizontal="justify" vertical="center" wrapText="1"/>
    </xf>
    <xf numFmtId="0" fontId="2" fillId="0" borderId="21" xfId="0" applyFont="1" applyBorder="1" applyAlignment="1">
      <alignment horizontal="center" wrapText="1"/>
    </xf>
    <xf numFmtId="0" fontId="2" fillId="0" borderId="26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0" fontId="6" fillId="7" borderId="9" xfId="0" applyFont="1" applyFill="1" applyBorder="1" applyAlignment="1">
      <alignment horizontal="center" vertical="center" wrapText="1"/>
    </xf>
    <xf numFmtId="9" fontId="2" fillId="7" borderId="9" xfId="2" applyFont="1" applyFill="1" applyBorder="1" applyAlignment="1">
      <alignment horizontal="center" vertical="center"/>
    </xf>
    <xf numFmtId="9" fontId="6" fillId="7" borderId="9" xfId="2" applyFont="1" applyFill="1" applyBorder="1" applyAlignment="1">
      <alignment horizontal="center" vertical="center"/>
    </xf>
    <xf numFmtId="9" fontId="7" fillId="0" borderId="12" xfId="2" applyFont="1" applyFill="1" applyBorder="1" applyAlignment="1">
      <alignment horizontal="center" vertical="center"/>
    </xf>
    <xf numFmtId="0" fontId="2" fillId="6" borderId="47" xfId="0" applyFont="1" applyFill="1" applyBorder="1" applyAlignment="1">
      <alignment horizontal="center" vertical="center"/>
    </xf>
    <xf numFmtId="0" fontId="11" fillId="7" borderId="4" xfId="4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left" vertical="center" wrapText="1"/>
    </xf>
    <xf numFmtId="0" fontId="2" fillId="7" borderId="28" xfId="0" applyFont="1" applyFill="1" applyBorder="1" applyAlignment="1">
      <alignment horizontal="justify" vertical="center" wrapText="1"/>
    </xf>
    <xf numFmtId="0" fontId="2" fillId="7" borderId="28" xfId="0" applyFont="1" applyFill="1" applyBorder="1" applyAlignment="1">
      <alignment horizontal="center" vertical="center" wrapText="1"/>
    </xf>
    <xf numFmtId="1" fontId="2" fillId="7" borderId="28" xfId="1" applyNumberFormat="1" applyFont="1" applyFill="1" applyBorder="1" applyAlignment="1">
      <alignment horizontal="center" vertical="center" wrapText="1"/>
    </xf>
    <xf numFmtId="9" fontId="2" fillId="7" borderId="28" xfId="2" applyFont="1" applyFill="1" applyBorder="1" applyAlignment="1">
      <alignment horizontal="center" vertical="center"/>
    </xf>
    <xf numFmtId="0" fontId="2" fillId="7" borderId="28" xfId="0" applyFont="1" applyFill="1" applyBorder="1" applyAlignment="1">
      <alignment horizontal="left" vertical="center" wrapText="1"/>
    </xf>
    <xf numFmtId="0" fontId="11" fillId="7" borderId="68" xfId="4" applyFill="1" applyBorder="1" applyAlignment="1">
      <alignment horizontal="center" vertical="center" wrapText="1"/>
    </xf>
    <xf numFmtId="0" fontId="2" fillId="7" borderId="17" xfId="0" applyFont="1" applyFill="1" applyBorder="1"/>
    <xf numFmtId="0" fontId="2" fillId="7" borderId="4" xfId="0" applyFont="1" applyFill="1" applyBorder="1"/>
    <xf numFmtId="0" fontId="2" fillId="7" borderId="9" xfId="0" applyFont="1" applyFill="1" applyBorder="1" applyAlignment="1">
      <alignment horizontal="left" vertical="center" wrapText="1"/>
    </xf>
    <xf numFmtId="0" fontId="2" fillId="7" borderId="10" xfId="0" applyFont="1" applyFill="1" applyBorder="1"/>
    <xf numFmtId="0" fontId="2" fillId="7" borderId="29" xfId="0" applyFont="1" applyFill="1" applyBorder="1" applyAlignment="1">
      <alignment horizontal="left" vertical="center" wrapText="1"/>
    </xf>
    <xf numFmtId="0" fontId="2" fillId="7" borderId="14" xfId="0" applyFont="1" applyFill="1" applyBorder="1"/>
    <xf numFmtId="0" fontId="6" fillId="7" borderId="28" xfId="0" applyFont="1" applyFill="1" applyBorder="1" applyAlignment="1">
      <alignment horizontal="center" vertical="center" wrapText="1"/>
    </xf>
    <xf numFmtId="0" fontId="2" fillId="7" borderId="68" xfId="0" applyFont="1" applyFill="1" applyBorder="1"/>
    <xf numFmtId="0" fontId="6" fillId="0" borderId="13" xfId="0" applyFont="1" applyBorder="1" applyAlignment="1">
      <alignment horizontal="center" vertical="center" wrapText="1"/>
    </xf>
    <xf numFmtId="164" fontId="5" fillId="4" borderId="9" xfId="1" applyNumberFormat="1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9" fontId="2" fillId="7" borderId="48" xfId="2" applyFont="1" applyFill="1" applyBorder="1" applyAlignment="1">
      <alignment horizontal="center" vertical="center"/>
    </xf>
    <xf numFmtId="0" fontId="2" fillId="7" borderId="13" xfId="0" applyFont="1" applyFill="1" applyBorder="1" applyAlignment="1">
      <alignment horizontal="justify" vertical="center" wrapText="1"/>
    </xf>
    <xf numFmtId="0" fontId="2" fillId="7" borderId="13" xfId="0" applyFont="1" applyFill="1" applyBorder="1" applyAlignment="1">
      <alignment horizontal="center" vertical="center" wrapText="1"/>
    </xf>
    <xf numFmtId="1" fontId="2" fillId="7" borderId="13" xfId="1" applyNumberFormat="1" applyFont="1" applyFill="1" applyBorder="1" applyAlignment="1">
      <alignment horizontal="center" vertical="center" wrapText="1"/>
    </xf>
    <xf numFmtId="9" fontId="2" fillId="7" borderId="13" xfId="2" applyFont="1" applyFill="1" applyBorder="1" applyAlignment="1">
      <alignment horizontal="center" vertical="center"/>
    </xf>
    <xf numFmtId="2" fontId="6" fillId="7" borderId="13" xfId="2" applyNumberFormat="1" applyFont="1" applyFill="1" applyBorder="1" applyAlignment="1">
      <alignment horizontal="center" vertical="center"/>
    </xf>
    <xf numFmtId="9" fontId="6" fillId="7" borderId="13" xfId="2" applyFont="1" applyFill="1" applyBorder="1" applyAlignment="1">
      <alignment horizontal="center" vertical="center"/>
    </xf>
    <xf numFmtId="0" fontId="2" fillId="7" borderId="13" xfId="0" applyFont="1" applyFill="1" applyBorder="1" applyAlignment="1">
      <alignment wrapText="1"/>
    </xf>
    <xf numFmtId="0" fontId="11" fillId="7" borderId="20" xfId="4" applyFill="1" applyBorder="1" applyAlignment="1">
      <alignment horizontal="center" vertical="center"/>
    </xf>
    <xf numFmtId="0" fontId="2" fillId="7" borderId="12" xfId="0" applyFont="1" applyFill="1" applyBorder="1" applyAlignment="1">
      <alignment vertical="center" wrapText="1"/>
    </xf>
    <xf numFmtId="0" fontId="2" fillId="7" borderId="28" xfId="0" applyFont="1" applyFill="1" applyBorder="1" applyAlignment="1">
      <alignment wrapText="1"/>
    </xf>
    <xf numFmtId="0" fontId="11" fillId="7" borderId="68" xfId="4" applyFill="1" applyBorder="1" applyAlignment="1">
      <alignment horizontal="center" vertical="center"/>
    </xf>
    <xf numFmtId="0" fontId="2" fillId="7" borderId="29" xfId="0" applyFont="1" applyFill="1" applyBorder="1" applyAlignment="1">
      <alignment wrapText="1"/>
    </xf>
    <xf numFmtId="0" fontId="6" fillId="7" borderId="46" xfId="0" applyFont="1" applyFill="1" applyBorder="1" applyAlignment="1">
      <alignment horizontal="center" vertical="center" wrapText="1"/>
    </xf>
    <xf numFmtId="0" fontId="2" fillId="7" borderId="49" xfId="0" applyFont="1" applyFill="1" applyBorder="1" applyAlignment="1">
      <alignment horizontal="justify" vertical="center" wrapText="1"/>
    </xf>
    <xf numFmtId="0" fontId="2" fillId="7" borderId="49" xfId="0" applyFont="1" applyFill="1" applyBorder="1" applyAlignment="1">
      <alignment horizontal="center" vertical="center" wrapText="1"/>
    </xf>
    <xf numFmtId="1" fontId="2" fillId="7" borderId="49" xfId="1" applyNumberFormat="1" applyFont="1" applyFill="1" applyBorder="1" applyAlignment="1">
      <alignment horizontal="center" vertical="center" wrapText="1"/>
    </xf>
    <xf numFmtId="9" fontId="2" fillId="7" borderId="49" xfId="2" applyFont="1" applyFill="1" applyBorder="1" applyAlignment="1">
      <alignment horizontal="center" vertical="center"/>
    </xf>
    <xf numFmtId="0" fontId="2" fillId="7" borderId="49" xfId="0" applyFont="1" applyFill="1" applyBorder="1"/>
    <xf numFmtId="0" fontId="2" fillId="7" borderId="65" xfId="0" applyFont="1" applyFill="1" applyBorder="1"/>
    <xf numFmtId="0" fontId="2" fillId="7" borderId="47" xfId="0" applyFont="1" applyFill="1" applyBorder="1" applyAlignment="1">
      <alignment horizontal="center" vertical="center"/>
    </xf>
    <xf numFmtId="0" fontId="2" fillId="7" borderId="20" xfId="0" applyFont="1" applyFill="1" applyBorder="1"/>
    <xf numFmtId="0" fontId="0" fillId="0" borderId="12" xfId="0" applyBorder="1"/>
    <xf numFmtId="165" fontId="3" fillId="2" borderId="5" xfId="0" applyNumberFormat="1" applyFont="1" applyFill="1" applyBorder="1" applyAlignment="1">
      <alignment horizontal="center" vertical="center"/>
    </xf>
    <xf numFmtId="165" fontId="3" fillId="2" borderId="6" xfId="0" applyNumberFormat="1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5" fillId="4" borderId="51" xfId="0" applyFont="1" applyFill="1" applyBorder="1" applyAlignment="1">
      <alignment horizontal="center" vertical="center" wrapText="1"/>
    </xf>
    <xf numFmtId="2" fontId="6" fillId="7" borderId="48" xfId="2" applyNumberFormat="1" applyFont="1" applyFill="1" applyBorder="1" applyAlignment="1">
      <alignment horizontal="center" vertical="center"/>
    </xf>
    <xf numFmtId="0" fontId="5" fillId="4" borderId="45" xfId="0" applyFont="1" applyFill="1" applyBorder="1" applyAlignment="1">
      <alignment horizontal="center" vertical="center"/>
    </xf>
    <xf numFmtId="0" fontId="5" fillId="4" borderId="48" xfId="0" applyFont="1" applyFill="1" applyBorder="1" applyAlignment="1">
      <alignment horizontal="center" vertical="center"/>
    </xf>
    <xf numFmtId="0" fontId="5" fillId="4" borderId="49" xfId="0" applyFont="1" applyFill="1" applyBorder="1" applyAlignment="1">
      <alignment horizontal="center" vertical="center"/>
    </xf>
    <xf numFmtId="164" fontId="5" fillId="4" borderId="52" xfId="1" applyNumberFormat="1" applyFont="1" applyFill="1" applyBorder="1" applyAlignment="1">
      <alignment horizontal="center" vertical="center" wrapText="1"/>
    </xf>
    <xf numFmtId="164" fontId="5" fillId="4" borderId="42" xfId="1" applyNumberFormat="1" applyFont="1" applyFill="1" applyBorder="1" applyAlignment="1">
      <alignment horizontal="center" vertical="center" wrapText="1"/>
    </xf>
    <xf numFmtId="0" fontId="6" fillId="6" borderId="45" xfId="0" applyFont="1" applyFill="1" applyBorder="1" applyAlignment="1">
      <alignment horizontal="center" vertical="center" wrapText="1"/>
    </xf>
    <xf numFmtId="0" fontId="14" fillId="5" borderId="30" xfId="0" applyFont="1" applyFill="1" applyBorder="1" applyAlignment="1">
      <alignment horizontal="center" vertical="center" wrapText="1"/>
    </xf>
    <xf numFmtId="2" fontId="6" fillId="0" borderId="48" xfId="2" applyNumberFormat="1" applyFont="1" applyFill="1" applyBorder="1" applyAlignment="1">
      <alignment horizontal="center" vertical="center"/>
    </xf>
    <xf numFmtId="9" fontId="6" fillId="7" borderId="48" xfId="2" applyFont="1" applyFill="1" applyBorder="1" applyAlignment="1">
      <alignment horizontal="center" vertical="center"/>
    </xf>
    <xf numFmtId="9" fontId="6" fillId="0" borderId="48" xfId="2" applyFont="1" applyFill="1" applyBorder="1" applyAlignment="1">
      <alignment horizontal="center" vertical="center"/>
    </xf>
    <xf numFmtId="0" fontId="18" fillId="0" borderId="3" xfId="0" applyFont="1" applyBorder="1" applyAlignment="1">
      <alignment horizontal="left" vertical="center"/>
    </xf>
    <xf numFmtId="0" fontId="18" fillId="0" borderId="29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16" xfId="0" applyFont="1" applyBorder="1" applyAlignment="1">
      <alignment horizontal="left" vertical="center"/>
    </xf>
    <xf numFmtId="0" fontId="18" fillId="0" borderId="17" xfId="0" applyFont="1" applyBorder="1" applyAlignment="1">
      <alignment horizontal="left" vertical="center"/>
    </xf>
    <xf numFmtId="0" fontId="8" fillId="5" borderId="3" xfId="0" applyFont="1" applyFill="1" applyBorder="1" applyAlignment="1">
      <alignment horizontal="center" vertical="center" wrapText="1"/>
    </xf>
    <xf numFmtId="0" fontId="8" fillId="5" borderId="59" xfId="0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justify" vertical="center" wrapText="1"/>
    </xf>
    <xf numFmtId="0" fontId="12" fillId="4" borderId="30" xfId="0" applyFont="1" applyFill="1" applyBorder="1" applyAlignment="1">
      <alignment horizontal="center" vertical="center" wrapText="1"/>
    </xf>
    <xf numFmtId="0" fontId="12" fillId="4" borderId="32" xfId="0" applyFont="1" applyFill="1" applyBorder="1" applyAlignment="1">
      <alignment horizontal="center" vertical="center" wrapText="1"/>
    </xf>
    <xf numFmtId="0" fontId="12" fillId="4" borderId="31" xfId="0" applyFont="1" applyFill="1" applyBorder="1" applyAlignment="1">
      <alignment horizontal="center" vertical="center" wrapText="1"/>
    </xf>
    <xf numFmtId="0" fontId="12" fillId="4" borderId="72" xfId="0" applyFont="1" applyFill="1" applyBorder="1" applyAlignment="1">
      <alignment horizontal="center" vertical="center" wrapText="1"/>
    </xf>
    <xf numFmtId="0" fontId="12" fillId="4" borderId="73" xfId="0" applyFont="1" applyFill="1" applyBorder="1" applyAlignment="1">
      <alignment horizontal="center" vertical="center" wrapText="1"/>
    </xf>
    <xf numFmtId="0" fontId="12" fillId="4" borderId="74" xfId="0" applyFont="1" applyFill="1" applyBorder="1" applyAlignment="1">
      <alignment horizontal="center" vertical="center" wrapText="1"/>
    </xf>
    <xf numFmtId="0" fontId="18" fillId="0" borderId="75" xfId="0" applyFont="1" applyBorder="1" applyAlignment="1">
      <alignment horizontal="center" vertical="center" wrapText="1"/>
    </xf>
    <xf numFmtId="0" fontId="18" fillId="0" borderId="76" xfId="0" applyFont="1" applyBorder="1" applyAlignment="1">
      <alignment horizontal="center" vertical="center" wrapText="1"/>
    </xf>
    <xf numFmtId="0" fontId="18" fillId="0" borderId="77" xfId="0" applyFont="1" applyBorder="1" applyAlignment="1">
      <alignment horizontal="center" vertical="center" wrapText="1"/>
    </xf>
    <xf numFmtId="0" fontId="18" fillId="0" borderId="78" xfId="0" applyFont="1" applyBorder="1" applyAlignment="1">
      <alignment horizontal="center" vertical="center" wrapText="1"/>
    </xf>
    <xf numFmtId="0" fontId="18" fillId="0" borderId="79" xfId="0" applyFont="1" applyBorder="1" applyAlignment="1">
      <alignment horizontal="center" vertical="center" wrapText="1"/>
    </xf>
    <xf numFmtId="0" fontId="18" fillId="0" borderId="80" xfId="0" applyFont="1" applyBorder="1" applyAlignment="1">
      <alignment horizontal="center" vertical="center" wrapText="1"/>
    </xf>
    <xf numFmtId="0" fontId="16" fillId="5" borderId="18" xfId="0" applyFont="1" applyFill="1" applyBorder="1" applyAlignment="1">
      <alignment horizontal="center" vertical="center" wrapText="1"/>
    </xf>
    <xf numFmtId="0" fontId="5" fillId="4" borderId="48" xfId="0" applyFont="1" applyFill="1" applyBorder="1" applyAlignment="1">
      <alignment horizontal="center" vertical="center" wrapText="1"/>
    </xf>
    <xf numFmtId="9" fontId="4" fillId="2" borderId="7" xfId="2" applyFont="1" applyFill="1" applyBorder="1" applyAlignment="1">
      <alignment horizontal="center" vertical="center"/>
    </xf>
    <xf numFmtId="9" fontId="4" fillId="2" borderId="61" xfId="2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 wrapText="1"/>
    </xf>
    <xf numFmtId="0" fontId="6" fillId="4" borderId="56" xfId="0" applyFont="1" applyFill="1" applyBorder="1" applyAlignment="1">
      <alignment horizontal="center" vertical="center" wrapText="1"/>
    </xf>
    <xf numFmtId="0" fontId="17" fillId="5" borderId="30" xfId="0" applyFont="1" applyFill="1" applyBorder="1" applyAlignment="1">
      <alignment horizontal="center" vertical="center" wrapText="1"/>
    </xf>
    <xf numFmtId="0" fontId="17" fillId="5" borderId="18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justify" vertical="center" wrapText="1"/>
    </xf>
    <xf numFmtId="0" fontId="2" fillId="6" borderId="12" xfId="0" applyFont="1" applyFill="1" applyBorder="1" applyAlignment="1">
      <alignment horizontal="justify" vertical="center" wrapText="1"/>
    </xf>
    <xf numFmtId="0" fontId="16" fillId="5" borderId="33" xfId="0" applyFont="1" applyFill="1" applyBorder="1" applyAlignment="1">
      <alignment horizontal="center" vertical="center" wrapText="1"/>
    </xf>
    <xf numFmtId="0" fontId="16" fillId="5" borderId="40" xfId="0" applyFont="1" applyFill="1" applyBorder="1" applyAlignment="1">
      <alignment horizontal="center" vertical="center" wrapText="1"/>
    </xf>
    <xf numFmtId="0" fontId="2" fillId="6" borderId="47" xfId="0" applyFont="1" applyFill="1" applyBorder="1" applyAlignment="1">
      <alignment horizontal="justify" vertical="center" wrapText="1"/>
    </xf>
    <xf numFmtId="0" fontId="2" fillId="6" borderId="41" xfId="0" applyFont="1" applyFill="1" applyBorder="1" applyAlignment="1">
      <alignment horizontal="justify" vertical="center" wrapText="1"/>
    </xf>
    <xf numFmtId="0" fontId="2" fillId="6" borderId="20" xfId="0" applyFont="1" applyFill="1" applyBorder="1" applyAlignment="1">
      <alignment horizontal="justify" vertical="center" wrapText="1"/>
    </xf>
    <xf numFmtId="0" fontId="2" fillId="0" borderId="30" xfId="0" applyFont="1" applyBorder="1" applyAlignment="1">
      <alignment horizontal="center" wrapText="1"/>
    </xf>
    <xf numFmtId="0" fontId="2" fillId="0" borderId="31" xfId="0" applyFont="1" applyBorder="1" applyAlignment="1">
      <alignment horizontal="center" wrapText="1"/>
    </xf>
    <xf numFmtId="0" fontId="2" fillId="0" borderId="21" xfId="0" applyFont="1" applyBorder="1" applyAlignment="1">
      <alignment horizontal="center" wrapText="1"/>
    </xf>
    <xf numFmtId="0" fontId="2" fillId="0" borderId="22" xfId="0" applyFont="1" applyBorder="1" applyAlignment="1">
      <alignment horizontal="center" wrapText="1"/>
    </xf>
    <xf numFmtId="0" fontId="2" fillId="0" borderId="26" xfId="0" applyFont="1" applyBorder="1" applyAlignment="1">
      <alignment horizontal="center" wrapText="1"/>
    </xf>
    <xf numFmtId="0" fontId="2" fillId="0" borderId="27" xfId="0" applyFont="1" applyBorder="1" applyAlignment="1">
      <alignment horizont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6" borderId="46" xfId="0" applyFont="1" applyFill="1" applyBorder="1" applyAlignment="1">
      <alignment horizontal="center" vertical="center" wrapText="1"/>
    </xf>
    <xf numFmtId="0" fontId="6" fillId="6" borderId="25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justify" vertical="center" wrapText="1"/>
    </xf>
    <xf numFmtId="0" fontId="2" fillId="6" borderId="66" xfId="0" applyFont="1" applyFill="1" applyBorder="1" applyAlignment="1">
      <alignment horizontal="justify" vertical="center" wrapText="1"/>
    </xf>
    <xf numFmtId="0" fontId="2" fillId="6" borderId="14" xfId="0" applyFont="1" applyFill="1" applyBorder="1" applyAlignment="1">
      <alignment horizontal="justify" vertical="center" wrapText="1"/>
    </xf>
    <xf numFmtId="0" fontId="14" fillId="5" borderId="21" xfId="0" applyFont="1" applyFill="1" applyBorder="1" applyAlignment="1">
      <alignment horizontal="center" vertical="center" wrapText="1"/>
    </xf>
    <xf numFmtId="0" fontId="14" fillId="5" borderId="26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 wrapText="1"/>
    </xf>
    <xf numFmtId="0" fontId="8" fillId="5" borderId="29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9" fontId="4" fillId="2" borderId="15" xfId="2" applyFont="1" applyFill="1" applyBorder="1" applyAlignment="1">
      <alignment horizontal="center" vertical="center"/>
    </xf>
    <xf numFmtId="9" fontId="4" fillId="2" borderId="16" xfId="2" applyFont="1" applyFill="1" applyBorder="1" applyAlignment="1">
      <alignment horizontal="center" vertical="center"/>
    </xf>
    <xf numFmtId="9" fontId="4" fillId="2" borderId="17" xfId="2" applyFont="1" applyFill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2" fillId="6" borderId="15" xfId="0" applyFont="1" applyFill="1" applyBorder="1" applyAlignment="1">
      <alignment horizontal="justify" vertical="center" wrapText="1"/>
    </xf>
    <xf numFmtId="0" fontId="2" fillId="6" borderId="39" xfId="0" applyFont="1" applyFill="1" applyBorder="1" applyAlignment="1">
      <alignment horizontal="justify" vertical="center" wrapText="1"/>
    </xf>
    <xf numFmtId="0" fontId="2" fillId="6" borderId="17" xfId="0" applyFont="1" applyFill="1" applyBorder="1" applyAlignment="1">
      <alignment horizontal="justify" vertical="center" wrapText="1"/>
    </xf>
    <xf numFmtId="0" fontId="7" fillId="4" borderId="18" xfId="0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2" fontId="6" fillId="0" borderId="23" xfId="2" applyNumberFormat="1" applyFont="1" applyFill="1" applyBorder="1" applyAlignment="1">
      <alignment horizontal="center" vertical="center"/>
    </xf>
    <xf numFmtId="9" fontId="6" fillId="0" borderId="23" xfId="2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 wrapText="1"/>
    </xf>
    <xf numFmtId="2" fontId="6" fillId="0" borderId="49" xfId="2" applyNumberFormat="1" applyFont="1" applyFill="1" applyBorder="1" applyAlignment="1">
      <alignment horizontal="center" vertical="center"/>
    </xf>
    <xf numFmtId="9" fontId="6" fillId="0" borderId="49" xfId="2" applyFont="1" applyFill="1" applyBorder="1" applyAlignment="1">
      <alignment horizontal="center" vertical="center"/>
    </xf>
    <xf numFmtId="2" fontId="6" fillId="7" borderId="29" xfId="2" applyNumberFormat="1" applyFont="1" applyFill="1" applyBorder="1" applyAlignment="1">
      <alignment horizontal="center" vertical="center"/>
    </xf>
    <xf numFmtId="2" fontId="6" fillId="7" borderId="12" xfId="2" applyNumberFormat="1" applyFont="1" applyFill="1" applyBorder="1" applyAlignment="1">
      <alignment horizontal="center" vertical="center"/>
    </xf>
    <xf numFmtId="2" fontId="6" fillId="7" borderId="16" xfId="2" applyNumberFormat="1" applyFont="1" applyFill="1" applyBorder="1" applyAlignment="1">
      <alignment horizontal="center" vertical="center"/>
    </xf>
    <xf numFmtId="9" fontId="6" fillId="7" borderId="29" xfId="2" applyFont="1" applyFill="1" applyBorder="1" applyAlignment="1">
      <alignment horizontal="center" vertical="center"/>
    </xf>
    <xf numFmtId="9" fontId="6" fillId="7" borderId="12" xfId="2" applyFont="1" applyFill="1" applyBorder="1" applyAlignment="1">
      <alignment horizontal="center" vertical="center"/>
    </xf>
    <xf numFmtId="9" fontId="6" fillId="7" borderId="16" xfId="2" applyFont="1" applyFill="1" applyBorder="1" applyAlignment="1">
      <alignment horizontal="center" vertical="center"/>
    </xf>
    <xf numFmtId="0" fontId="2" fillId="6" borderId="38" xfId="0" applyFont="1" applyFill="1" applyBorder="1" applyAlignment="1">
      <alignment horizontal="left" vertical="center" wrapText="1"/>
    </xf>
    <xf numFmtId="0" fontId="2" fillId="6" borderId="39" xfId="0" applyFont="1" applyFill="1" applyBorder="1" applyAlignment="1">
      <alignment horizontal="left" vertical="center" wrapText="1"/>
    </xf>
    <xf numFmtId="0" fontId="2" fillId="6" borderId="44" xfId="0" applyFont="1" applyFill="1" applyBorder="1" applyAlignment="1">
      <alignment horizontal="left" vertical="center" wrapText="1"/>
    </xf>
    <xf numFmtId="2" fontId="6" fillId="7" borderId="49" xfId="2" applyNumberFormat="1" applyFont="1" applyFill="1" applyBorder="1" applyAlignment="1">
      <alignment horizontal="center" vertical="center"/>
    </xf>
    <xf numFmtId="2" fontId="6" fillId="7" borderId="23" xfId="2" applyNumberFormat="1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5" fontId="3" fillId="2" borderId="15" xfId="0" applyNumberFormat="1" applyFont="1" applyFill="1" applyBorder="1" applyAlignment="1">
      <alignment horizontal="center" vertical="center"/>
    </xf>
    <xf numFmtId="165" fontId="3" fillId="2" borderId="17" xfId="0" applyNumberFormat="1" applyFont="1" applyFill="1" applyBorder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16" fillId="5" borderId="53" xfId="0" applyFont="1" applyFill="1" applyBorder="1" applyAlignment="1">
      <alignment horizontal="center" vertical="center" wrapText="1"/>
    </xf>
    <xf numFmtId="0" fontId="16" fillId="5" borderId="4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7" borderId="11" xfId="0" applyFont="1" applyFill="1" applyBorder="1" applyAlignment="1">
      <alignment horizontal="center" vertical="center" wrapText="1"/>
    </xf>
    <xf numFmtId="0" fontId="6" fillId="7" borderId="15" xfId="0" applyFont="1" applyFill="1" applyBorder="1" applyAlignment="1">
      <alignment horizontal="center" vertical="center" wrapText="1"/>
    </xf>
    <xf numFmtId="0" fontId="7" fillId="4" borderId="52" xfId="0" applyFont="1" applyFill="1" applyBorder="1" applyAlignment="1">
      <alignment horizontal="center" vertical="center"/>
    </xf>
    <xf numFmtId="0" fontId="7" fillId="4" borderId="42" xfId="0" applyFont="1" applyFill="1" applyBorder="1" applyAlignment="1">
      <alignment horizontal="center" vertical="center"/>
    </xf>
    <xf numFmtId="0" fontId="2" fillId="6" borderId="54" xfId="0" applyFont="1" applyFill="1" applyBorder="1" applyAlignment="1">
      <alignment horizontal="left" vertical="center" wrapText="1"/>
    </xf>
    <xf numFmtId="0" fontId="2" fillId="6" borderId="50" xfId="0" applyFont="1" applyFill="1" applyBorder="1" applyAlignment="1">
      <alignment horizontal="left" vertical="center" wrapText="1"/>
    </xf>
    <xf numFmtId="0" fontId="2" fillId="6" borderId="55" xfId="0" applyFont="1" applyFill="1" applyBorder="1" applyAlignment="1">
      <alignment horizontal="left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6" fillId="7" borderId="34" xfId="0" applyFont="1" applyFill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6" borderId="50" xfId="0" applyFont="1" applyFill="1" applyBorder="1" applyAlignment="1">
      <alignment horizontal="center" vertical="center" wrapText="1"/>
    </xf>
    <xf numFmtId="0" fontId="6" fillId="6" borderId="66" xfId="0" applyFont="1" applyFill="1" applyBorder="1" applyAlignment="1">
      <alignment horizontal="center" vertical="center" wrapText="1"/>
    </xf>
    <xf numFmtId="0" fontId="6" fillId="6" borderId="39" xfId="0" applyFont="1" applyFill="1" applyBorder="1" applyAlignment="1">
      <alignment horizontal="center" vertical="center" wrapText="1"/>
    </xf>
    <xf numFmtId="2" fontId="6" fillId="0" borderId="29" xfId="2" applyNumberFormat="1" applyFont="1" applyFill="1" applyBorder="1" applyAlignment="1">
      <alignment horizontal="center" vertical="center"/>
    </xf>
    <xf numFmtId="2" fontId="6" fillId="0" borderId="12" xfId="2" applyNumberFormat="1" applyFont="1" applyFill="1" applyBorder="1" applyAlignment="1">
      <alignment horizontal="center" vertical="center"/>
    </xf>
    <xf numFmtId="2" fontId="6" fillId="0" borderId="28" xfId="2" applyNumberFormat="1" applyFont="1" applyFill="1" applyBorder="1" applyAlignment="1">
      <alignment horizontal="center" vertical="center"/>
    </xf>
    <xf numFmtId="0" fontId="14" fillId="5" borderId="36" xfId="0" applyFont="1" applyFill="1" applyBorder="1" applyAlignment="1">
      <alignment horizontal="center" vertical="center" wrapText="1"/>
    </xf>
    <xf numFmtId="0" fontId="14" fillId="5" borderId="67" xfId="0" applyFont="1" applyFill="1" applyBorder="1" applyAlignment="1">
      <alignment horizontal="center" vertical="center" wrapText="1"/>
    </xf>
    <xf numFmtId="0" fontId="14" fillId="5" borderId="64" xfId="0" applyFont="1" applyFill="1" applyBorder="1" applyAlignment="1">
      <alignment horizontal="center" vertical="center" wrapText="1"/>
    </xf>
    <xf numFmtId="0" fontId="6" fillId="6" borderId="32" xfId="0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0" fontId="6" fillId="6" borderId="33" xfId="0" applyFont="1" applyFill="1" applyBorder="1" applyAlignment="1">
      <alignment horizontal="center" vertical="center" wrapText="1"/>
    </xf>
    <xf numFmtId="9" fontId="6" fillId="0" borderId="29" xfId="2" applyFont="1" applyFill="1" applyBorder="1" applyAlignment="1">
      <alignment horizontal="center" vertical="center"/>
    </xf>
    <xf numFmtId="9" fontId="6" fillId="0" borderId="12" xfId="2" applyFont="1" applyFill="1" applyBorder="1" applyAlignment="1">
      <alignment horizontal="center" vertical="center"/>
    </xf>
    <xf numFmtId="9" fontId="6" fillId="0" borderId="28" xfId="2" applyFont="1" applyFill="1" applyBorder="1" applyAlignment="1">
      <alignment horizontal="center" vertical="center"/>
    </xf>
    <xf numFmtId="2" fontId="6" fillId="7" borderId="28" xfId="2" applyNumberFormat="1" applyFont="1" applyFill="1" applyBorder="1" applyAlignment="1">
      <alignment horizontal="center" vertical="center"/>
    </xf>
    <xf numFmtId="9" fontId="6" fillId="7" borderId="28" xfId="2" applyFont="1" applyFill="1" applyBorder="1" applyAlignment="1">
      <alignment horizontal="center" vertical="center"/>
    </xf>
    <xf numFmtId="9" fontId="6" fillId="7" borderId="49" xfId="2" applyFont="1" applyFill="1" applyBorder="1" applyAlignment="1">
      <alignment horizontal="center" vertical="center"/>
    </xf>
    <xf numFmtId="9" fontId="6" fillId="7" borderId="23" xfId="2" applyFont="1" applyFill="1" applyBorder="1" applyAlignment="1">
      <alignment horizontal="center" vertical="center"/>
    </xf>
    <xf numFmtId="0" fontId="2" fillId="6" borderId="38" xfId="0" applyFont="1" applyFill="1" applyBorder="1" applyAlignment="1">
      <alignment horizontal="left" vertical="center"/>
    </xf>
    <xf numFmtId="0" fontId="2" fillId="6" borderId="39" xfId="0" applyFont="1" applyFill="1" applyBorder="1" applyAlignment="1">
      <alignment horizontal="left" vertical="center"/>
    </xf>
    <xf numFmtId="0" fontId="2" fillId="6" borderId="44" xfId="0" applyFont="1" applyFill="1" applyBorder="1" applyAlignment="1">
      <alignment horizontal="left" vertical="center"/>
    </xf>
    <xf numFmtId="0" fontId="2" fillId="6" borderId="54" xfId="0" applyFont="1" applyFill="1" applyBorder="1" applyAlignment="1">
      <alignment horizontal="left" vertical="center"/>
    </xf>
    <xf numFmtId="0" fontId="2" fillId="6" borderId="50" xfId="0" applyFont="1" applyFill="1" applyBorder="1" applyAlignment="1">
      <alignment horizontal="left" vertical="center"/>
    </xf>
    <xf numFmtId="0" fontId="2" fillId="6" borderId="55" xfId="0" applyFont="1" applyFill="1" applyBorder="1" applyAlignment="1">
      <alignment horizontal="left" vertical="center"/>
    </xf>
    <xf numFmtId="0" fontId="2" fillId="6" borderId="58" xfId="0" applyFont="1" applyFill="1" applyBorder="1" applyAlignment="1">
      <alignment horizontal="left" vertical="center" wrapText="1"/>
    </xf>
    <xf numFmtId="0" fontId="2" fillId="6" borderId="66" xfId="0" applyFont="1" applyFill="1" applyBorder="1" applyAlignment="1">
      <alignment horizontal="left" vertical="center" wrapText="1"/>
    </xf>
    <xf numFmtId="0" fontId="2" fillId="6" borderId="43" xfId="0" applyFont="1" applyFill="1" applyBorder="1" applyAlignment="1">
      <alignment horizontal="left" vertical="center" wrapText="1"/>
    </xf>
    <xf numFmtId="0" fontId="6" fillId="6" borderId="70" xfId="0" applyFont="1" applyFill="1" applyBorder="1" applyAlignment="1">
      <alignment horizontal="center" vertical="center" wrapText="1"/>
    </xf>
    <xf numFmtId="0" fontId="6" fillId="6" borderId="57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14" fillId="5" borderId="69" xfId="0" applyFont="1" applyFill="1" applyBorder="1" applyAlignment="1">
      <alignment horizontal="center" vertical="center" wrapText="1"/>
    </xf>
    <xf numFmtId="0" fontId="6" fillId="6" borderId="34" xfId="0" applyFont="1" applyFill="1" applyBorder="1" applyAlignment="1">
      <alignment horizontal="center" vertical="center" wrapText="1"/>
    </xf>
    <xf numFmtId="0" fontId="6" fillId="6" borderId="71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9" fontId="4" fillId="2" borderId="12" xfId="2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left" vertical="center"/>
    </xf>
    <xf numFmtId="0" fontId="2" fillId="6" borderId="12" xfId="0" applyFont="1" applyFill="1" applyBorder="1" applyAlignment="1">
      <alignment horizontal="left" vertical="center"/>
    </xf>
    <xf numFmtId="0" fontId="2" fillId="6" borderId="14" xfId="0" applyFont="1" applyFill="1" applyBorder="1" applyAlignment="1">
      <alignment horizontal="left" vertical="center"/>
    </xf>
    <xf numFmtId="0" fontId="2" fillId="6" borderId="15" xfId="0" applyFont="1" applyFill="1" applyBorder="1" applyAlignment="1">
      <alignment horizontal="left" vertical="center"/>
    </xf>
    <xf numFmtId="0" fontId="2" fillId="6" borderId="16" xfId="0" applyFont="1" applyFill="1" applyBorder="1" applyAlignment="1">
      <alignment horizontal="left" vertical="center"/>
    </xf>
    <xf numFmtId="0" fontId="2" fillId="6" borderId="17" xfId="0" applyFont="1" applyFill="1" applyBorder="1" applyAlignment="1">
      <alignment horizontal="left" vertical="center"/>
    </xf>
    <xf numFmtId="0" fontId="6" fillId="6" borderId="21" xfId="0" applyFont="1" applyFill="1" applyBorder="1" applyAlignment="1">
      <alignment horizontal="center" vertical="center" wrapText="1"/>
    </xf>
    <xf numFmtId="2" fontId="6" fillId="0" borderId="13" xfId="2" applyNumberFormat="1" applyFont="1" applyFill="1" applyBorder="1" applyAlignment="1">
      <alignment horizontal="center" vertical="center"/>
    </xf>
    <xf numFmtId="2" fontId="6" fillId="0" borderId="16" xfId="2" applyNumberFormat="1" applyFont="1" applyFill="1" applyBorder="1" applyAlignment="1">
      <alignment horizontal="center" vertical="center"/>
    </xf>
    <xf numFmtId="9" fontId="6" fillId="0" borderId="13" xfId="2" applyFont="1" applyFill="1" applyBorder="1" applyAlignment="1">
      <alignment horizontal="center" vertical="center"/>
    </xf>
    <xf numFmtId="9" fontId="6" fillId="0" borderId="16" xfId="2" applyFont="1" applyFill="1" applyBorder="1" applyAlignment="1">
      <alignment horizontal="center" vertical="center"/>
    </xf>
    <xf numFmtId="2" fontId="6" fillId="7" borderId="13" xfId="2" applyNumberFormat="1" applyFont="1" applyFill="1" applyBorder="1" applyAlignment="1">
      <alignment horizontal="center" vertical="center"/>
    </xf>
    <xf numFmtId="9" fontId="6" fillId="7" borderId="13" xfId="2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left" vertical="center"/>
    </xf>
    <xf numFmtId="0" fontId="2" fillId="6" borderId="29" xfId="0" applyFont="1" applyFill="1" applyBorder="1" applyAlignment="1">
      <alignment horizontal="left" vertical="center"/>
    </xf>
    <xf numFmtId="0" fontId="2" fillId="6" borderId="4" xfId="0" applyFont="1" applyFill="1" applyBorder="1" applyAlignment="1">
      <alignment horizontal="left" vertical="center"/>
    </xf>
    <xf numFmtId="0" fontId="5" fillId="4" borderId="10" xfId="0" applyFont="1" applyFill="1" applyBorder="1" applyAlignment="1">
      <alignment horizontal="center" vertical="center" wrapText="1"/>
    </xf>
    <xf numFmtId="0" fontId="6" fillId="7" borderId="47" xfId="0" applyFont="1" applyFill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2" fillId="8" borderId="36" xfId="0" applyFont="1" applyFill="1" applyBorder="1" applyAlignment="1">
      <alignment horizontal="center" vertical="center" wrapText="1"/>
    </xf>
    <xf numFmtId="0" fontId="12" fillId="8" borderId="37" xfId="0" applyFont="1" applyFill="1" applyBorder="1" applyAlignment="1">
      <alignment horizontal="center" vertical="center" wrapText="1"/>
    </xf>
    <xf numFmtId="14" fontId="0" fillId="0" borderId="12" xfId="0" applyNumberFormat="1" applyBorder="1"/>
    <xf numFmtId="0" fontId="18" fillId="0" borderId="7" xfId="0" applyFont="1" applyBorder="1" applyAlignment="1">
      <alignment horizontal="left" vertical="center"/>
    </xf>
    <xf numFmtId="0" fontId="18" fillId="0" borderId="39" xfId="0" applyFont="1" applyBorder="1" applyAlignment="1">
      <alignment horizontal="left" vertical="center"/>
    </xf>
    <xf numFmtId="0" fontId="18" fillId="0" borderId="81" xfId="0" applyFont="1" applyBorder="1" applyAlignment="1">
      <alignment horizontal="left" vertical="center"/>
    </xf>
  </cellXfs>
  <cellStyles count="5">
    <cellStyle name="Hipervínculo" xfId="4" builtinId="8"/>
    <cellStyle name="Millares" xfId="1" builtinId="3"/>
    <cellStyle name="Normal" xfId="0" builtinId="0"/>
    <cellStyle name="Normal 3" xfId="3" xr:uid="{4A18C9C9-3046-4B0E-B969-80C3257ED773}"/>
    <cellStyle name="Porcentaje" xfId="2" builtinId="5"/>
  </cellStyles>
  <dxfs count="12">
    <dxf>
      <fill>
        <gradientFill degree="180">
          <stop position="0">
            <color theme="0"/>
          </stop>
          <stop position="1">
            <color rgb="FF99FF99"/>
          </stop>
        </gradientFill>
      </fill>
    </dxf>
    <dxf>
      <fill>
        <gradientFill degree="180">
          <stop position="0">
            <color theme="0"/>
          </stop>
          <stop position="1">
            <color rgb="FF99FF99"/>
          </stop>
        </gradientFill>
      </fill>
    </dxf>
    <dxf>
      <fill>
        <gradientFill degree="180">
          <stop position="0">
            <color theme="0"/>
          </stop>
          <stop position="1">
            <color rgb="FF99FF99"/>
          </stop>
        </gradientFill>
      </fill>
    </dxf>
    <dxf>
      <fill>
        <gradientFill degree="180">
          <stop position="0">
            <color theme="0"/>
          </stop>
          <stop position="1">
            <color rgb="FF99FF99"/>
          </stop>
        </gradientFill>
      </fill>
    </dxf>
    <dxf>
      <fill>
        <gradientFill degree="180">
          <stop position="0">
            <color theme="0"/>
          </stop>
          <stop position="1">
            <color rgb="FF99FF99"/>
          </stop>
        </gradientFill>
      </fill>
    </dxf>
    <dxf>
      <fill>
        <patternFill>
          <bgColor rgb="FF00B050"/>
        </patternFill>
      </fill>
    </dxf>
    <dxf>
      <fill>
        <gradientFill degree="180">
          <stop position="0">
            <color theme="0"/>
          </stop>
          <stop position="1">
            <color rgb="FF99FF99"/>
          </stop>
        </gradientFill>
      </fill>
    </dxf>
    <dxf>
      <fill>
        <gradientFill degree="180">
          <stop position="0">
            <color theme="0"/>
          </stop>
          <stop position="1">
            <color rgb="FF99FF99"/>
          </stop>
        </gradientFill>
      </fill>
    </dxf>
    <dxf>
      <alignment horizontal="justify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colors>
    <mruColors>
      <color rgb="FF99FF99"/>
      <color rgb="FF00FF00"/>
      <color rgb="FF00FF99"/>
      <color rgb="FF31A2C5"/>
      <color rgb="FFC9FFC9"/>
      <color rgb="FF7698D4"/>
      <color rgb="FFADC1E5"/>
      <color rgb="FF4472C4"/>
      <color rgb="FFCDD9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9321602917073902E-2"/>
          <c:y val="0.26995954379892501"/>
          <c:w val="0.93430254367127696"/>
          <c:h val="0.72910736855468505"/>
        </c:manualLayout>
      </c:layout>
      <c:pie3DChart>
        <c:varyColors val="1"/>
        <c:ser>
          <c:idx val="0"/>
          <c:order val="0"/>
          <c:tx>
            <c:strRef>
              <c:f>'ISO 14001 Num. 4'!$H$7:$K$7</c:f>
              <c:strCache>
                <c:ptCount val="4"/>
                <c:pt idx="0">
                  <c:v>AVANCE DEL PROYECTO</c:v>
                </c:pt>
              </c:strCache>
            </c:strRef>
          </c:tx>
          <c:dPt>
            <c:idx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E338-4D94-8CA3-F6B11E2BFF0F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E338-4D94-8CA3-F6B11E2BFF0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'ISO 14001 Num. 4'!$G$24:$H$24</c:f>
              <c:strCache>
                <c:ptCount val="2"/>
                <c:pt idx="0">
                  <c:v>% AVANCE</c:v>
                </c:pt>
                <c:pt idx="1">
                  <c:v>PENDIENTE</c:v>
                </c:pt>
              </c:strCache>
            </c:strRef>
          </c:cat>
          <c:val>
            <c:numRef>
              <c:f>'ISO 14001 Num. 4'!$G$29:$H$29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338-4D94-8CA3-F6B11E2BFF0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overlay val="0"/>
      <c:txPr>
        <a:bodyPr/>
        <a:lstStyle/>
        <a:p>
          <a:pPr rtl="0">
            <a:defRPr/>
          </a:pPr>
          <a:endParaRPr lang="es-CO"/>
        </a:p>
      </c:txPr>
    </c:legend>
    <c:plotVisOnly val="1"/>
    <c:dispBlanksAs val="gap"/>
    <c:showDLblsOverMax val="0"/>
  </c:chart>
  <c:spPr>
    <a:solidFill>
      <a:schemeClr val="accent5">
        <a:lumMod val="20000"/>
        <a:lumOff val="80000"/>
      </a:schemeClr>
    </a:solidFill>
  </c:spPr>
  <c:txPr>
    <a:bodyPr/>
    <a:lstStyle/>
    <a:p>
      <a:pPr>
        <a:defRPr sz="1000"/>
      </a:pPr>
      <a:endParaRPr lang="es-CO"/>
    </a:p>
  </c:txPr>
  <c:printSettings>
    <c:headerFooter/>
    <c:pageMargins b="0.750000000000001" l="0.70000000000000095" r="0.70000000000000095" t="0.750000000000001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CO" sz="1400"/>
              <a:t>OPERACIÓN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60594781277201"/>
          <c:y val="0.13164745355659799"/>
          <c:w val="0.85567960963969303"/>
          <c:h val="0.688249148870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'ISO 14001 Num. 8'!$G$25</c:f>
              <c:strCache>
                <c:ptCount val="1"/>
                <c:pt idx="0">
                  <c:v>% AVANCE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'ISO 14001 Num. 8'!$C$26:$C$27</c:f>
              <c:strCache>
                <c:ptCount val="2"/>
                <c:pt idx="0">
                  <c:v>8.1</c:v>
                </c:pt>
                <c:pt idx="1">
                  <c:v>8.2</c:v>
                </c:pt>
              </c:strCache>
            </c:strRef>
          </c:cat>
          <c:val>
            <c:numRef>
              <c:f>'ISO 14001 Num. 8'!$G$26:$G$27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A8-4EED-BD85-3753679FB3BE}"/>
            </c:ext>
          </c:extLst>
        </c:ser>
        <c:ser>
          <c:idx val="1"/>
          <c:order val="1"/>
          <c:tx>
            <c:strRef>
              <c:f>'ISO 14001 Num. 8'!$H$25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'ISO 14001 Num. 8'!$C$26:$C$27</c:f>
              <c:strCache>
                <c:ptCount val="2"/>
                <c:pt idx="0">
                  <c:v>8.1</c:v>
                </c:pt>
                <c:pt idx="1">
                  <c:v>8.2</c:v>
                </c:pt>
              </c:strCache>
            </c:strRef>
          </c:cat>
          <c:val>
            <c:numRef>
              <c:f>'ISO 14001 Num. 8'!$H$26:$H$27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A8-4EED-BD85-3753679FB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-485276512"/>
        <c:axId val="-485273760"/>
      </c:barChart>
      <c:catAx>
        <c:axId val="-4852765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s-CO"/>
          </a:p>
        </c:txPr>
        <c:crossAx val="-485273760"/>
        <c:crosses val="autoZero"/>
        <c:auto val="1"/>
        <c:lblAlgn val="ctr"/>
        <c:lblOffset val="100"/>
        <c:noMultiLvlLbl val="0"/>
      </c:catAx>
      <c:valAx>
        <c:axId val="-485273760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txPr>
          <a:bodyPr/>
          <a:lstStyle/>
          <a:p>
            <a:pPr>
              <a:defRPr lang="es-ES" sz="700"/>
            </a:pPr>
            <a:endParaRPr lang="es-CO"/>
          </a:p>
        </c:txPr>
        <c:crossAx val="-485276512"/>
        <c:crosses val="autoZero"/>
        <c:crossBetween val="between"/>
      </c:valAx>
      <c:spPr>
        <a:solidFill>
          <a:schemeClr val="accent5">
            <a:lumMod val="40000"/>
            <a:lumOff val="60000"/>
          </a:schemeClr>
        </a:solidFill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247162641856112"/>
          <c:y val="0.92137722042292503"/>
          <c:w val="0.45283753214754102"/>
          <c:h val="7.86227795770751E-2"/>
        </c:manualLayout>
      </c:layout>
      <c:overlay val="0"/>
      <c:txPr>
        <a:bodyPr/>
        <a:lstStyle/>
        <a:p>
          <a:pPr>
            <a:defRPr lang="es-ES"/>
          </a:pPr>
          <a:endParaRPr lang="es-CO"/>
        </a:p>
      </c:txPr>
    </c:legend>
    <c:plotVisOnly val="1"/>
    <c:dispBlanksAs val="gap"/>
    <c:showDLblsOverMax val="0"/>
  </c:chart>
  <c:spPr>
    <a:solidFill>
      <a:schemeClr val="accent5">
        <a:lumMod val="20000"/>
        <a:lumOff val="80000"/>
      </a:schemeClr>
    </a:solidFill>
  </c:spPr>
  <c:printSettings>
    <c:headerFooter/>
    <c:pageMargins b="0.750000000000003" l="0.70000000000000095" r="0.70000000000000095" t="0.750000000000003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9321602917073902E-2"/>
          <c:y val="0.26995954379892501"/>
          <c:w val="0.93430254367127696"/>
          <c:h val="0.72910736855468505"/>
        </c:manualLayout>
      </c:layout>
      <c:pie3DChart>
        <c:varyColors val="1"/>
        <c:ser>
          <c:idx val="0"/>
          <c:order val="0"/>
          <c:tx>
            <c:strRef>
              <c:f>'ISO 14001 Num. 4'!$H$7:$K$7</c:f>
              <c:strCache>
                <c:ptCount val="4"/>
                <c:pt idx="0">
                  <c:v>AVANCE DEL PROYECTO</c:v>
                </c:pt>
              </c:strCache>
            </c:strRef>
          </c:tx>
          <c:dPt>
            <c:idx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010A-49FF-92B9-E2B15EF6865F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010A-49FF-92B9-E2B15EF6865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'ISO 14001 Num. 4'!$G$24:$H$24</c:f>
              <c:strCache>
                <c:ptCount val="2"/>
                <c:pt idx="0">
                  <c:v>% AVANCE</c:v>
                </c:pt>
                <c:pt idx="1">
                  <c:v>PENDIENTE</c:v>
                </c:pt>
              </c:strCache>
            </c:strRef>
          </c:cat>
          <c:val>
            <c:numRef>
              <c:f>'ISO 14001 Num. 9'!$G$44:$H$44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0A-49FF-92B9-E2B15EF6865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overlay val="0"/>
      <c:txPr>
        <a:bodyPr/>
        <a:lstStyle/>
        <a:p>
          <a:pPr rtl="0">
            <a:defRPr/>
          </a:pPr>
          <a:endParaRPr lang="es-CO"/>
        </a:p>
      </c:txPr>
    </c:legend>
    <c:plotVisOnly val="1"/>
    <c:dispBlanksAs val="gap"/>
    <c:showDLblsOverMax val="0"/>
  </c:chart>
  <c:spPr>
    <a:solidFill>
      <a:schemeClr val="accent5">
        <a:lumMod val="20000"/>
        <a:lumOff val="80000"/>
      </a:schemeClr>
    </a:solidFill>
  </c:spPr>
  <c:txPr>
    <a:bodyPr/>
    <a:lstStyle/>
    <a:p>
      <a:pPr>
        <a:defRPr sz="1000"/>
      </a:pPr>
      <a:endParaRPr lang="es-CO"/>
    </a:p>
  </c:txPr>
  <c:printSettings>
    <c:headerFooter/>
    <c:pageMargins b="0.750000000000001" l="0.70000000000000095" r="0.70000000000000095" t="0.750000000000001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CO" sz="1400"/>
              <a:t>EVALUACIÓN</a:t>
            </a:r>
            <a:r>
              <a:rPr lang="es-CO" sz="1400" baseline="0"/>
              <a:t> DEL DESEMPEÑO</a:t>
            </a:r>
            <a:endParaRPr lang="es-CO" sz="14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60594781277201"/>
          <c:y val="0.13164745355659799"/>
          <c:w val="0.85567960963969303"/>
          <c:h val="0.688249148870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'ISO 14001 Num. 9'!$G$40</c:f>
              <c:strCache>
                <c:ptCount val="1"/>
                <c:pt idx="0">
                  <c:v>% AVANCE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'ISO 14001 Num. 9'!$C$41:$C$43</c:f>
              <c:strCache>
                <c:ptCount val="3"/>
                <c:pt idx="0">
                  <c:v>9.1</c:v>
                </c:pt>
                <c:pt idx="1">
                  <c:v>9.2</c:v>
                </c:pt>
                <c:pt idx="2">
                  <c:v>9.3</c:v>
                </c:pt>
              </c:strCache>
            </c:strRef>
          </c:cat>
          <c:val>
            <c:numRef>
              <c:f>'ISO 14001 Num. 9'!$G$41:$G$43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39-4828-AFB4-7E145DA54DE9}"/>
            </c:ext>
          </c:extLst>
        </c:ser>
        <c:ser>
          <c:idx val="1"/>
          <c:order val="1"/>
          <c:tx>
            <c:strRef>
              <c:f>'ISO 14001 Num. 9'!$H$40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'ISO 14001 Num. 9'!$C$41:$C$43</c:f>
              <c:strCache>
                <c:ptCount val="3"/>
                <c:pt idx="0">
                  <c:v>9.1</c:v>
                </c:pt>
                <c:pt idx="1">
                  <c:v>9.2</c:v>
                </c:pt>
                <c:pt idx="2">
                  <c:v>9.3</c:v>
                </c:pt>
              </c:strCache>
            </c:strRef>
          </c:cat>
          <c:val>
            <c:numRef>
              <c:f>'ISO 14001 Num. 9'!$H$41:$H$43</c:f>
              <c:numCache>
                <c:formatCode>0%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39-4828-AFB4-7E145DA54D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-485205792"/>
        <c:axId val="-485203040"/>
      </c:barChart>
      <c:catAx>
        <c:axId val="-4852057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s-CO"/>
          </a:p>
        </c:txPr>
        <c:crossAx val="-485203040"/>
        <c:crosses val="autoZero"/>
        <c:auto val="1"/>
        <c:lblAlgn val="ctr"/>
        <c:lblOffset val="100"/>
        <c:noMultiLvlLbl val="0"/>
      </c:catAx>
      <c:valAx>
        <c:axId val="-485203040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txPr>
          <a:bodyPr/>
          <a:lstStyle/>
          <a:p>
            <a:pPr>
              <a:defRPr lang="es-ES" sz="700"/>
            </a:pPr>
            <a:endParaRPr lang="es-CO"/>
          </a:p>
        </c:txPr>
        <c:crossAx val="-485205792"/>
        <c:crosses val="autoZero"/>
        <c:crossBetween val="between"/>
      </c:valAx>
      <c:spPr>
        <a:solidFill>
          <a:schemeClr val="accent5">
            <a:lumMod val="40000"/>
            <a:lumOff val="60000"/>
          </a:schemeClr>
        </a:solidFill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247162641856112"/>
          <c:y val="0.92137722042292503"/>
          <c:w val="0.45283753214754102"/>
          <c:h val="7.86227795770751E-2"/>
        </c:manualLayout>
      </c:layout>
      <c:overlay val="0"/>
      <c:txPr>
        <a:bodyPr/>
        <a:lstStyle/>
        <a:p>
          <a:pPr>
            <a:defRPr lang="es-ES"/>
          </a:pPr>
          <a:endParaRPr lang="es-CO"/>
        </a:p>
      </c:txPr>
    </c:legend>
    <c:plotVisOnly val="1"/>
    <c:dispBlanksAs val="gap"/>
    <c:showDLblsOverMax val="0"/>
  </c:chart>
  <c:spPr>
    <a:solidFill>
      <a:schemeClr val="accent5">
        <a:lumMod val="20000"/>
        <a:lumOff val="80000"/>
      </a:schemeClr>
    </a:solidFill>
  </c:spPr>
  <c:printSettings>
    <c:headerFooter/>
    <c:pageMargins b="0.750000000000003" l="0.70000000000000095" r="0.70000000000000095" t="0.750000000000003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9321602917073902E-2"/>
          <c:y val="0.26995954379892501"/>
          <c:w val="0.93430254367127696"/>
          <c:h val="0.72910736855468505"/>
        </c:manualLayout>
      </c:layout>
      <c:pie3DChart>
        <c:varyColors val="1"/>
        <c:ser>
          <c:idx val="0"/>
          <c:order val="0"/>
          <c:tx>
            <c:strRef>
              <c:f>'ISO 14001 Num. 4'!$H$7:$K$7</c:f>
              <c:strCache>
                <c:ptCount val="4"/>
                <c:pt idx="0">
                  <c:v>AVANCE DEL PROYECTO</c:v>
                </c:pt>
              </c:strCache>
            </c:strRef>
          </c:tx>
          <c:dPt>
            <c:idx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C0C2-4655-B714-44A189A13D3E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C0C2-4655-B714-44A189A13D3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'ISO 14001 Num. 4'!$G$24:$H$24</c:f>
              <c:strCache>
                <c:ptCount val="2"/>
                <c:pt idx="0">
                  <c:v>% AVANCE</c:v>
                </c:pt>
                <c:pt idx="1">
                  <c:v>PENDIENTE</c:v>
                </c:pt>
              </c:strCache>
            </c:strRef>
          </c:cat>
          <c:val>
            <c:numRef>
              <c:f>'ISO 14001 Num. 9'!$G$44:$H$44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0C2-4655-B714-44A189A13D3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overlay val="0"/>
      <c:txPr>
        <a:bodyPr/>
        <a:lstStyle/>
        <a:p>
          <a:pPr rtl="0">
            <a:defRPr/>
          </a:pPr>
          <a:endParaRPr lang="es-CO"/>
        </a:p>
      </c:txPr>
    </c:legend>
    <c:plotVisOnly val="1"/>
    <c:dispBlanksAs val="gap"/>
    <c:showDLblsOverMax val="0"/>
  </c:chart>
  <c:spPr>
    <a:solidFill>
      <a:schemeClr val="accent5">
        <a:lumMod val="20000"/>
        <a:lumOff val="80000"/>
      </a:schemeClr>
    </a:solidFill>
  </c:spPr>
  <c:txPr>
    <a:bodyPr/>
    <a:lstStyle/>
    <a:p>
      <a:pPr>
        <a:defRPr sz="1000"/>
      </a:pPr>
      <a:endParaRPr lang="es-CO"/>
    </a:p>
  </c:txPr>
  <c:printSettings>
    <c:headerFooter/>
    <c:pageMargins b="0.750000000000001" l="0.70000000000000095" r="0.70000000000000095" t="0.750000000000001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CO" sz="1400"/>
              <a:t>EVALUACIÓN</a:t>
            </a:r>
            <a:r>
              <a:rPr lang="es-CO" sz="1400" baseline="0"/>
              <a:t> DEL DESEMPEÑO</a:t>
            </a:r>
            <a:endParaRPr lang="es-CO" sz="14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60594781277201"/>
          <c:y val="0.13164745355659799"/>
          <c:w val="0.85567960963969303"/>
          <c:h val="0.688249148870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'ISO 14001 Num. 9'!$G$40</c:f>
              <c:strCache>
                <c:ptCount val="1"/>
                <c:pt idx="0">
                  <c:v>% AVANCE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'ISO 14001 Num. 9'!$C$41:$C$43</c:f>
              <c:strCache>
                <c:ptCount val="3"/>
                <c:pt idx="0">
                  <c:v>9.1</c:v>
                </c:pt>
                <c:pt idx="1">
                  <c:v>9.2</c:v>
                </c:pt>
                <c:pt idx="2">
                  <c:v>9.3</c:v>
                </c:pt>
              </c:strCache>
            </c:strRef>
          </c:cat>
          <c:val>
            <c:numRef>
              <c:f>'ISO 14001 Num. 9'!$G$41:$G$43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86-48AD-90D0-A65449A35C97}"/>
            </c:ext>
          </c:extLst>
        </c:ser>
        <c:ser>
          <c:idx val="1"/>
          <c:order val="1"/>
          <c:tx>
            <c:strRef>
              <c:f>'ISO 14001 Num. 9'!$H$40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'ISO 14001 Num. 9'!$C$41:$C$43</c:f>
              <c:strCache>
                <c:ptCount val="3"/>
                <c:pt idx="0">
                  <c:v>9.1</c:v>
                </c:pt>
                <c:pt idx="1">
                  <c:v>9.2</c:v>
                </c:pt>
                <c:pt idx="2">
                  <c:v>9.3</c:v>
                </c:pt>
              </c:strCache>
            </c:strRef>
          </c:cat>
          <c:val>
            <c:numRef>
              <c:f>'ISO 14001 Num. 9'!$H$41:$H$43</c:f>
              <c:numCache>
                <c:formatCode>0%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86-48AD-90D0-A65449A35C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-485205792"/>
        <c:axId val="-485203040"/>
      </c:barChart>
      <c:catAx>
        <c:axId val="-4852057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s-CO"/>
          </a:p>
        </c:txPr>
        <c:crossAx val="-485203040"/>
        <c:crosses val="autoZero"/>
        <c:auto val="1"/>
        <c:lblAlgn val="ctr"/>
        <c:lblOffset val="100"/>
        <c:noMultiLvlLbl val="0"/>
      </c:catAx>
      <c:valAx>
        <c:axId val="-485203040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txPr>
          <a:bodyPr/>
          <a:lstStyle/>
          <a:p>
            <a:pPr>
              <a:defRPr lang="es-ES" sz="700"/>
            </a:pPr>
            <a:endParaRPr lang="es-CO"/>
          </a:p>
        </c:txPr>
        <c:crossAx val="-485205792"/>
        <c:crosses val="autoZero"/>
        <c:crossBetween val="between"/>
      </c:valAx>
      <c:spPr>
        <a:solidFill>
          <a:schemeClr val="accent5">
            <a:lumMod val="40000"/>
            <a:lumOff val="60000"/>
          </a:schemeClr>
        </a:solidFill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247162641856112"/>
          <c:y val="0.92137722042292503"/>
          <c:w val="0.45283753214754102"/>
          <c:h val="7.86227795770751E-2"/>
        </c:manualLayout>
      </c:layout>
      <c:overlay val="0"/>
      <c:txPr>
        <a:bodyPr/>
        <a:lstStyle/>
        <a:p>
          <a:pPr>
            <a:defRPr lang="es-ES"/>
          </a:pPr>
          <a:endParaRPr lang="es-CO"/>
        </a:p>
      </c:txPr>
    </c:legend>
    <c:plotVisOnly val="1"/>
    <c:dispBlanksAs val="gap"/>
    <c:showDLblsOverMax val="0"/>
  </c:chart>
  <c:spPr>
    <a:solidFill>
      <a:schemeClr val="accent5">
        <a:lumMod val="20000"/>
        <a:lumOff val="80000"/>
      </a:schemeClr>
    </a:solidFill>
  </c:spPr>
  <c:printSettings>
    <c:headerFooter/>
    <c:pageMargins b="0.750000000000003" l="0.70000000000000095" r="0.70000000000000095" t="0.750000000000003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CO" sz="1400"/>
              <a:t>CONTEXTO DE LA ORGANIZACIÓN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60594781277201"/>
          <c:y val="0.13164745355659799"/>
          <c:w val="0.85567960963969203"/>
          <c:h val="0.688249148870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'ISO 14001 Num. 4'!$G$24</c:f>
              <c:strCache>
                <c:ptCount val="1"/>
                <c:pt idx="0">
                  <c:v>% AVANCE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'ISO 14001 Num. 4'!$C$25:$C$28</c:f>
              <c:strCache>
                <c:ptCount val="4"/>
                <c:pt idx="0">
                  <c:v>4.1</c:v>
                </c:pt>
                <c:pt idx="1">
                  <c:v>4.2</c:v>
                </c:pt>
                <c:pt idx="2">
                  <c:v>4.3</c:v>
                </c:pt>
                <c:pt idx="3">
                  <c:v>4.4</c:v>
                </c:pt>
              </c:strCache>
            </c:strRef>
          </c:cat>
          <c:val>
            <c:numRef>
              <c:f>'ISO 14001 Num. 4'!$G$25:$G$28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25-4546-87DD-00162BA31341}"/>
            </c:ext>
          </c:extLst>
        </c:ser>
        <c:ser>
          <c:idx val="1"/>
          <c:order val="1"/>
          <c:tx>
            <c:strRef>
              <c:f>'ISO 14001 Num. 4'!$H$24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'ISO 14001 Num. 4'!$C$25:$C$28</c:f>
              <c:strCache>
                <c:ptCount val="4"/>
                <c:pt idx="0">
                  <c:v>4.1</c:v>
                </c:pt>
                <c:pt idx="1">
                  <c:v>4.2</c:v>
                </c:pt>
                <c:pt idx="2">
                  <c:v>4.3</c:v>
                </c:pt>
                <c:pt idx="3">
                  <c:v>4.4</c:v>
                </c:pt>
              </c:strCache>
            </c:strRef>
          </c:cat>
          <c:val>
            <c:numRef>
              <c:f>'ISO 14001 Num. 4'!$H$25:$H$28</c:f>
              <c:numCache>
                <c:formatCode>0%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25-4546-87DD-00162BA3134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5"/>
        <c:overlap val="100"/>
        <c:axId val="-527753024"/>
        <c:axId val="-527750016"/>
      </c:barChart>
      <c:catAx>
        <c:axId val="-5277530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s-CO"/>
          </a:p>
        </c:txPr>
        <c:crossAx val="-527750016"/>
        <c:crosses val="autoZero"/>
        <c:auto val="1"/>
        <c:lblAlgn val="ctr"/>
        <c:lblOffset val="100"/>
        <c:noMultiLvlLbl val="0"/>
      </c:catAx>
      <c:valAx>
        <c:axId val="-527750016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txPr>
          <a:bodyPr/>
          <a:lstStyle/>
          <a:p>
            <a:pPr>
              <a:defRPr lang="es-ES" sz="700"/>
            </a:pPr>
            <a:endParaRPr lang="es-CO"/>
          </a:p>
        </c:txPr>
        <c:crossAx val="-527753024"/>
        <c:crosses val="autoZero"/>
        <c:crossBetween val="between"/>
      </c:valAx>
      <c:spPr>
        <a:solidFill>
          <a:schemeClr val="accent5">
            <a:lumMod val="40000"/>
            <a:lumOff val="60000"/>
          </a:schemeClr>
        </a:solidFill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247162641856112"/>
          <c:y val="0.92137722042292503"/>
          <c:w val="0.45283753214754102"/>
          <c:h val="7.86227795770751E-2"/>
        </c:manualLayout>
      </c:layout>
      <c:overlay val="0"/>
      <c:txPr>
        <a:bodyPr/>
        <a:lstStyle/>
        <a:p>
          <a:pPr>
            <a:defRPr lang="es-ES"/>
          </a:pPr>
          <a:endParaRPr lang="es-CO"/>
        </a:p>
      </c:txPr>
    </c:legend>
    <c:plotVisOnly val="1"/>
    <c:dispBlanksAs val="gap"/>
    <c:showDLblsOverMax val="0"/>
  </c:chart>
  <c:spPr>
    <a:solidFill>
      <a:schemeClr val="accent5">
        <a:lumMod val="20000"/>
        <a:lumOff val="80000"/>
      </a:schemeClr>
    </a:solidFill>
  </c:spPr>
  <c:printSettings>
    <c:headerFooter/>
    <c:pageMargins b="0.750000000000003" l="0.70000000000000095" r="0.70000000000000095" t="0.750000000000003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9321602917073902E-2"/>
          <c:y val="0.26995954379892501"/>
          <c:w val="0.93430254367127696"/>
          <c:h val="0.72910736855468505"/>
        </c:manualLayout>
      </c:layout>
      <c:pie3DChart>
        <c:varyColors val="1"/>
        <c:ser>
          <c:idx val="0"/>
          <c:order val="0"/>
          <c:tx>
            <c:strRef>
              <c:f>'ISO 14001 Num. 5'!$H$7:$I$7</c:f>
              <c:strCache>
                <c:ptCount val="2"/>
                <c:pt idx="0">
                  <c:v>AVANCE DEL PROYECTO</c:v>
                </c:pt>
              </c:strCache>
            </c:strRef>
          </c:tx>
          <c:dPt>
            <c:idx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F4F4-4612-9FD9-14EAB82F458B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F4F4-4612-9FD9-14EAB82F45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'ISO 14001 Num. 4'!$G$24:$H$24</c:f>
              <c:strCache>
                <c:ptCount val="2"/>
                <c:pt idx="0">
                  <c:v>% AVANCE</c:v>
                </c:pt>
                <c:pt idx="1">
                  <c:v>PENDIENTE</c:v>
                </c:pt>
              </c:strCache>
            </c:strRef>
          </c:cat>
          <c:val>
            <c:numRef>
              <c:f>'ISO 14001 Num. 5'!$G$34:$H$34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F4-4612-9FD9-14EAB82F458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overlay val="0"/>
      <c:txPr>
        <a:bodyPr/>
        <a:lstStyle/>
        <a:p>
          <a:pPr rtl="0">
            <a:defRPr/>
          </a:pPr>
          <a:endParaRPr lang="es-CO"/>
        </a:p>
      </c:txPr>
    </c:legend>
    <c:plotVisOnly val="1"/>
    <c:dispBlanksAs val="gap"/>
    <c:showDLblsOverMax val="0"/>
  </c:chart>
  <c:spPr>
    <a:solidFill>
      <a:schemeClr val="accent5">
        <a:lumMod val="20000"/>
        <a:lumOff val="80000"/>
      </a:schemeClr>
    </a:solidFill>
  </c:spPr>
  <c:txPr>
    <a:bodyPr/>
    <a:lstStyle/>
    <a:p>
      <a:pPr>
        <a:defRPr sz="1000"/>
      </a:pPr>
      <a:endParaRPr lang="es-CO"/>
    </a:p>
  </c:txPr>
  <c:printSettings>
    <c:headerFooter/>
    <c:pageMargins b="0.750000000000001" l="0.70000000000000095" r="0.70000000000000095" t="0.750000000000001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CO" sz="1400"/>
              <a:t>LIDERAZGO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60594781277201"/>
          <c:y val="0.13164745355659799"/>
          <c:w val="0.85567960963969303"/>
          <c:h val="0.688249148870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'ISO 14001 Num. 5'!$G$30</c:f>
              <c:strCache>
                <c:ptCount val="1"/>
                <c:pt idx="0">
                  <c:v>% AVANCE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'ISO 14001 Num. 5'!$C$31:$C$33</c:f>
              <c:strCache>
                <c:ptCount val="3"/>
                <c:pt idx="0">
                  <c:v>5.1</c:v>
                </c:pt>
                <c:pt idx="1">
                  <c:v>5.2</c:v>
                </c:pt>
                <c:pt idx="2">
                  <c:v>5.3</c:v>
                </c:pt>
              </c:strCache>
            </c:strRef>
          </c:cat>
          <c:val>
            <c:numRef>
              <c:f>'ISO 14001 Num. 5'!$G$31:$G$33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F4-4053-B876-030C57D13609}"/>
            </c:ext>
          </c:extLst>
        </c:ser>
        <c:ser>
          <c:idx val="1"/>
          <c:order val="1"/>
          <c:tx>
            <c:strRef>
              <c:f>'ISO 14001 Num. 5'!$H$30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'ISO 14001 Num. 5'!$C$31:$C$33</c:f>
              <c:strCache>
                <c:ptCount val="3"/>
                <c:pt idx="0">
                  <c:v>5.1</c:v>
                </c:pt>
                <c:pt idx="1">
                  <c:v>5.2</c:v>
                </c:pt>
                <c:pt idx="2">
                  <c:v>5.3</c:v>
                </c:pt>
              </c:strCache>
            </c:strRef>
          </c:cat>
          <c:val>
            <c:numRef>
              <c:f>'ISO 14001 Num. 5'!$H$31:$H$33</c:f>
              <c:numCache>
                <c:formatCode>0%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F4-4053-B876-030C57D136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-527738768"/>
        <c:axId val="-527736288"/>
      </c:barChart>
      <c:catAx>
        <c:axId val="-5277387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s-CO"/>
          </a:p>
        </c:txPr>
        <c:crossAx val="-527736288"/>
        <c:crosses val="autoZero"/>
        <c:auto val="1"/>
        <c:lblAlgn val="ctr"/>
        <c:lblOffset val="100"/>
        <c:noMultiLvlLbl val="0"/>
      </c:catAx>
      <c:valAx>
        <c:axId val="-527736288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txPr>
          <a:bodyPr/>
          <a:lstStyle/>
          <a:p>
            <a:pPr>
              <a:defRPr lang="es-ES" sz="700"/>
            </a:pPr>
            <a:endParaRPr lang="es-CO"/>
          </a:p>
        </c:txPr>
        <c:crossAx val="-527738768"/>
        <c:crosses val="autoZero"/>
        <c:crossBetween val="between"/>
      </c:valAx>
      <c:spPr>
        <a:solidFill>
          <a:schemeClr val="accent5">
            <a:lumMod val="40000"/>
            <a:lumOff val="60000"/>
          </a:schemeClr>
        </a:solidFill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247162641856112"/>
          <c:y val="0.92137722042292503"/>
          <c:w val="0.45283753214754102"/>
          <c:h val="7.86227795770751E-2"/>
        </c:manualLayout>
      </c:layout>
      <c:overlay val="0"/>
      <c:txPr>
        <a:bodyPr/>
        <a:lstStyle/>
        <a:p>
          <a:pPr>
            <a:defRPr lang="es-ES"/>
          </a:pPr>
          <a:endParaRPr lang="es-CO"/>
        </a:p>
      </c:txPr>
    </c:legend>
    <c:plotVisOnly val="1"/>
    <c:dispBlanksAs val="gap"/>
    <c:showDLblsOverMax val="0"/>
  </c:chart>
  <c:spPr>
    <a:solidFill>
      <a:schemeClr val="accent5">
        <a:lumMod val="20000"/>
        <a:lumOff val="80000"/>
      </a:schemeClr>
    </a:solidFill>
  </c:spPr>
  <c:printSettings>
    <c:headerFooter/>
    <c:pageMargins b="0.750000000000003" l="0.70000000000000095" r="0.70000000000000095" t="0.750000000000003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9321602917073902E-2"/>
          <c:y val="0.26995954379892501"/>
          <c:w val="0.93430254367127696"/>
          <c:h val="0.72910736855468505"/>
        </c:manualLayout>
      </c:layout>
      <c:pie3DChart>
        <c:varyColors val="1"/>
        <c:ser>
          <c:idx val="0"/>
          <c:order val="0"/>
          <c:tx>
            <c:strRef>
              <c:f>'ISO 14001 Num. 6'!$H$7:$I$7</c:f>
              <c:strCache>
                <c:ptCount val="2"/>
                <c:pt idx="0">
                  <c:v>AVANCE DEL PROYECTO</c:v>
                </c:pt>
              </c:strCache>
            </c:strRef>
          </c:tx>
          <c:dPt>
            <c:idx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2221-4E13-975C-E4328065617C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2221-4E13-975C-E4328065617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'ISO 14001 Num. 6'!$G$39:$H$39</c:f>
              <c:strCache>
                <c:ptCount val="2"/>
                <c:pt idx="0">
                  <c:v>% AVANCE</c:v>
                </c:pt>
                <c:pt idx="1">
                  <c:v>PENDIENTE</c:v>
                </c:pt>
              </c:strCache>
            </c:strRef>
          </c:cat>
          <c:val>
            <c:numRef>
              <c:f>'ISO 14001 Num. 6'!$G$42:$H$42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221-4E13-975C-E4328065617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overlay val="0"/>
      <c:txPr>
        <a:bodyPr/>
        <a:lstStyle/>
        <a:p>
          <a:pPr rtl="0">
            <a:defRPr/>
          </a:pPr>
          <a:endParaRPr lang="es-CO"/>
        </a:p>
      </c:txPr>
    </c:legend>
    <c:plotVisOnly val="1"/>
    <c:dispBlanksAs val="gap"/>
    <c:showDLblsOverMax val="0"/>
  </c:chart>
  <c:spPr>
    <a:solidFill>
      <a:schemeClr val="accent5">
        <a:lumMod val="20000"/>
        <a:lumOff val="80000"/>
      </a:schemeClr>
    </a:solidFill>
  </c:spPr>
  <c:txPr>
    <a:bodyPr/>
    <a:lstStyle/>
    <a:p>
      <a:pPr>
        <a:defRPr sz="1000"/>
      </a:pPr>
      <a:endParaRPr lang="es-CO"/>
    </a:p>
  </c:txPr>
  <c:printSettings>
    <c:headerFooter/>
    <c:pageMargins b="0.750000000000001" l="0.70000000000000095" r="0.70000000000000095" t="0.750000000000001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CO" sz="1400"/>
              <a:t>OPERACIÓN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60594781277201"/>
          <c:y val="0.13164745355659799"/>
          <c:w val="0.85567960963969303"/>
          <c:h val="0.68824914887055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'ISO 14001 Num. 6'!$C$40:$C$41</c:f>
              <c:strCache>
                <c:ptCount val="2"/>
                <c:pt idx="0">
                  <c:v>6.1.</c:v>
                </c:pt>
                <c:pt idx="1">
                  <c:v>6.2.</c:v>
                </c:pt>
              </c:strCache>
            </c:strRef>
          </c:cat>
          <c:val>
            <c:numRef>
              <c:f>'ISO 14001 Num. 6'!$G$40:$G$41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A0-453B-B5DC-D9441C4C5B71}"/>
            </c:ext>
          </c:extLst>
        </c:ser>
        <c:ser>
          <c:idx val="1"/>
          <c:order val="1"/>
          <c:spPr>
            <a:solidFill>
              <a:srgbClr val="FF0000"/>
            </a:solidFill>
          </c:spPr>
          <c:invertIfNegative val="0"/>
          <c:cat>
            <c:strRef>
              <c:f>'ISO 14001 Num. 6'!$C$40:$C$41</c:f>
              <c:strCache>
                <c:ptCount val="2"/>
                <c:pt idx="0">
                  <c:v>6.1.</c:v>
                </c:pt>
                <c:pt idx="1">
                  <c:v>6.2.</c:v>
                </c:pt>
              </c:strCache>
            </c:strRef>
          </c:cat>
          <c:val>
            <c:numRef>
              <c:f>'ISO 14001 Num. 6'!$H$40:$H$41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A0-453B-B5DC-D9441C4C5B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-485276512"/>
        <c:axId val="-485273760"/>
      </c:barChart>
      <c:catAx>
        <c:axId val="-4852765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s-CO"/>
          </a:p>
        </c:txPr>
        <c:crossAx val="-485273760"/>
        <c:crosses val="autoZero"/>
        <c:auto val="1"/>
        <c:lblAlgn val="ctr"/>
        <c:lblOffset val="100"/>
        <c:noMultiLvlLbl val="0"/>
      </c:catAx>
      <c:valAx>
        <c:axId val="-485273760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txPr>
          <a:bodyPr/>
          <a:lstStyle/>
          <a:p>
            <a:pPr>
              <a:defRPr lang="es-ES" sz="700"/>
            </a:pPr>
            <a:endParaRPr lang="es-CO"/>
          </a:p>
        </c:txPr>
        <c:crossAx val="-485276512"/>
        <c:crosses val="autoZero"/>
        <c:crossBetween val="between"/>
      </c:valAx>
      <c:spPr>
        <a:solidFill>
          <a:schemeClr val="accent5">
            <a:lumMod val="40000"/>
            <a:lumOff val="60000"/>
          </a:schemeClr>
        </a:solidFill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247162641856112"/>
          <c:y val="0.92137722042292503"/>
          <c:w val="0.45283753214754102"/>
          <c:h val="7.86227795770751E-2"/>
        </c:manualLayout>
      </c:layout>
      <c:overlay val="0"/>
      <c:txPr>
        <a:bodyPr/>
        <a:lstStyle/>
        <a:p>
          <a:pPr>
            <a:defRPr lang="es-ES"/>
          </a:pPr>
          <a:endParaRPr lang="es-CO"/>
        </a:p>
      </c:txPr>
    </c:legend>
    <c:plotVisOnly val="1"/>
    <c:dispBlanksAs val="gap"/>
    <c:showDLblsOverMax val="0"/>
  </c:chart>
  <c:spPr>
    <a:solidFill>
      <a:schemeClr val="accent5">
        <a:lumMod val="20000"/>
        <a:lumOff val="80000"/>
      </a:schemeClr>
    </a:solidFill>
  </c:spPr>
  <c:printSettings>
    <c:headerFooter/>
    <c:pageMargins b="0.750000000000003" l="0.70000000000000095" r="0.70000000000000095" t="0.750000000000003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9321602917073902E-2"/>
          <c:y val="0.26995954379892501"/>
          <c:w val="0.93430254367127696"/>
          <c:h val="0.72910736855468505"/>
        </c:manualLayout>
      </c:layout>
      <c:pie3DChart>
        <c:varyColors val="1"/>
        <c:ser>
          <c:idx val="0"/>
          <c:order val="0"/>
          <c:tx>
            <c:strRef>
              <c:f>'ISO 14001 Num. 7'!$H$9:$I$9</c:f>
              <c:strCache>
                <c:ptCount val="2"/>
                <c:pt idx="0">
                  <c:v>AVANCE DEL PROYECTO</c:v>
                </c:pt>
              </c:strCache>
            </c:strRef>
          </c:tx>
          <c:dPt>
            <c:idx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8993-4ECF-A4CE-8BC7192B2869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8993-4ECF-A4CE-8BC7192B28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'ISO 14001 Num. 4'!$G$24:$H$24</c:f>
              <c:strCache>
                <c:ptCount val="2"/>
                <c:pt idx="0">
                  <c:v>% AVANCE</c:v>
                </c:pt>
                <c:pt idx="1">
                  <c:v>PENDIENTE</c:v>
                </c:pt>
              </c:strCache>
            </c:strRef>
          </c:cat>
          <c:val>
            <c:numRef>
              <c:f>'ISO 14001 Num. 7'!$G$44:$H$44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993-4ECF-A4CE-8BC7192B286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overlay val="0"/>
      <c:txPr>
        <a:bodyPr/>
        <a:lstStyle/>
        <a:p>
          <a:pPr rtl="0">
            <a:defRPr/>
          </a:pPr>
          <a:endParaRPr lang="es-CO"/>
        </a:p>
      </c:txPr>
    </c:legend>
    <c:plotVisOnly val="1"/>
    <c:dispBlanksAs val="gap"/>
    <c:showDLblsOverMax val="0"/>
  </c:chart>
  <c:spPr>
    <a:solidFill>
      <a:schemeClr val="accent5">
        <a:lumMod val="20000"/>
        <a:lumOff val="80000"/>
      </a:schemeClr>
    </a:solidFill>
  </c:spPr>
  <c:txPr>
    <a:bodyPr/>
    <a:lstStyle/>
    <a:p>
      <a:pPr>
        <a:defRPr sz="1000"/>
      </a:pPr>
      <a:endParaRPr lang="es-CO"/>
    </a:p>
  </c:txPr>
  <c:printSettings>
    <c:headerFooter/>
    <c:pageMargins b="0.750000000000001" l="0.70000000000000095" r="0.70000000000000095" t="0.750000000000001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CO" sz="1400"/>
              <a:t>APOYO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60594781277201"/>
          <c:y val="0.13164745355659799"/>
          <c:w val="0.85567960963969303"/>
          <c:h val="0.688249148870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'ISO 14001 Num. 7'!$G$38</c:f>
              <c:strCache>
                <c:ptCount val="1"/>
                <c:pt idx="0">
                  <c:v>% AVANCE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'ISO 14001 Num. 7'!$C$39:$C$43</c:f>
              <c:strCache>
                <c:ptCount val="5"/>
                <c:pt idx="0">
                  <c:v>7.1</c:v>
                </c:pt>
                <c:pt idx="1">
                  <c:v>7.2</c:v>
                </c:pt>
                <c:pt idx="2">
                  <c:v>7.3</c:v>
                </c:pt>
                <c:pt idx="3">
                  <c:v>7.4</c:v>
                </c:pt>
                <c:pt idx="4">
                  <c:v>7.5</c:v>
                </c:pt>
              </c:strCache>
            </c:strRef>
          </c:cat>
          <c:val>
            <c:numRef>
              <c:f>'ISO 14001 Num. 7'!$G$39:$G$43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02-4E91-AAB4-AF37B2CCFA7B}"/>
            </c:ext>
          </c:extLst>
        </c:ser>
        <c:ser>
          <c:idx val="1"/>
          <c:order val="1"/>
          <c:tx>
            <c:strRef>
              <c:f>'ISO 14001 Num. 7'!$H$38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'ISO 14001 Num. 7'!$C$39:$C$43</c:f>
              <c:strCache>
                <c:ptCount val="5"/>
                <c:pt idx="0">
                  <c:v>7.1</c:v>
                </c:pt>
                <c:pt idx="1">
                  <c:v>7.2</c:v>
                </c:pt>
                <c:pt idx="2">
                  <c:v>7.3</c:v>
                </c:pt>
                <c:pt idx="3">
                  <c:v>7.4</c:v>
                </c:pt>
                <c:pt idx="4">
                  <c:v>7.5</c:v>
                </c:pt>
              </c:strCache>
            </c:strRef>
          </c:cat>
          <c:val>
            <c:numRef>
              <c:f>'ISO 14001 Num. 7'!$H$39:$H$43</c:f>
              <c:numCache>
                <c:formatCode>0%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02-4E91-AAB4-AF37B2CCF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-527605616"/>
        <c:axId val="-527602864"/>
      </c:barChart>
      <c:catAx>
        <c:axId val="-5276056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s-CO"/>
          </a:p>
        </c:txPr>
        <c:crossAx val="-527602864"/>
        <c:crosses val="autoZero"/>
        <c:auto val="1"/>
        <c:lblAlgn val="ctr"/>
        <c:lblOffset val="100"/>
        <c:noMultiLvlLbl val="0"/>
      </c:catAx>
      <c:valAx>
        <c:axId val="-527602864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txPr>
          <a:bodyPr/>
          <a:lstStyle/>
          <a:p>
            <a:pPr>
              <a:defRPr lang="es-ES" sz="700"/>
            </a:pPr>
            <a:endParaRPr lang="es-CO"/>
          </a:p>
        </c:txPr>
        <c:crossAx val="-527605616"/>
        <c:crosses val="autoZero"/>
        <c:crossBetween val="between"/>
      </c:valAx>
      <c:spPr>
        <a:solidFill>
          <a:schemeClr val="accent5">
            <a:lumMod val="40000"/>
            <a:lumOff val="60000"/>
          </a:schemeClr>
        </a:solidFill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247162641856112"/>
          <c:y val="0.92137722042292503"/>
          <c:w val="0.45283753214754102"/>
          <c:h val="7.86227795770751E-2"/>
        </c:manualLayout>
      </c:layout>
      <c:overlay val="0"/>
      <c:txPr>
        <a:bodyPr/>
        <a:lstStyle/>
        <a:p>
          <a:pPr>
            <a:defRPr lang="es-ES"/>
          </a:pPr>
          <a:endParaRPr lang="es-CO"/>
        </a:p>
      </c:txPr>
    </c:legend>
    <c:plotVisOnly val="1"/>
    <c:dispBlanksAs val="gap"/>
    <c:showDLblsOverMax val="0"/>
  </c:chart>
  <c:spPr>
    <a:solidFill>
      <a:schemeClr val="accent5">
        <a:lumMod val="20000"/>
        <a:lumOff val="80000"/>
      </a:schemeClr>
    </a:solidFill>
  </c:spPr>
  <c:printSettings>
    <c:headerFooter/>
    <c:pageMargins b="0.750000000000003" l="0.70000000000000095" r="0.70000000000000095" t="0.750000000000003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9321602917073902E-2"/>
          <c:y val="0.26995954379892501"/>
          <c:w val="0.93430254367127696"/>
          <c:h val="0.72910736855468505"/>
        </c:manualLayout>
      </c:layout>
      <c:pie3DChart>
        <c:varyColors val="1"/>
        <c:ser>
          <c:idx val="0"/>
          <c:order val="0"/>
          <c:tx>
            <c:strRef>
              <c:f>'ISO 14001 Num. 8'!$H$7:$I$7</c:f>
              <c:strCache>
                <c:ptCount val="2"/>
                <c:pt idx="0">
                  <c:v>AVANCE DEL PROYECTO</c:v>
                </c:pt>
              </c:strCache>
            </c:strRef>
          </c:tx>
          <c:dPt>
            <c:idx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1448-4334-B2DE-5D6C794E7403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1448-4334-B2DE-5D6C794E740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'ISO 14001 Num. 4'!$G$24:$H$24</c:f>
              <c:strCache>
                <c:ptCount val="2"/>
                <c:pt idx="0">
                  <c:v>% AVANCE</c:v>
                </c:pt>
                <c:pt idx="1">
                  <c:v>PENDIENTE</c:v>
                </c:pt>
              </c:strCache>
            </c:strRef>
          </c:cat>
          <c:val>
            <c:numRef>
              <c:f>'ISO 14001 Num. 8'!$G$28:$H$28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448-4334-B2DE-5D6C794E740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overlay val="0"/>
      <c:txPr>
        <a:bodyPr/>
        <a:lstStyle/>
        <a:p>
          <a:pPr rtl="0">
            <a:defRPr/>
          </a:pPr>
          <a:endParaRPr lang="es-CO"/>
        </a:p>
      </c:txPr>
    </c:legend>
    <c:plotVisOnly val="1"/>
    <c:dispBlanksAs val="gap"/>
    <c:showDLblsOverMax val="0"/>
  </c:chart>
  <c:spPr>
    <a:solidFill>
      <a:schemeClr val="accent5">
        <a:lumMod val="20000"/>
        <a:lumOff val="80000"/>
      </a:schemeClr>
    </a:solidFill>
  </c:spPr>
  <c:txPr>
    <a:bodyPr/>
    <a:lstStyle/>
    <a:p>
      <a:pPr>
        <a:defRPr sz="1000"/>
      </a:pPr>
      <a:endParaRPr lang="es-CO"/>
    </a:p>
  </c:txPr>
  <c:printSettings>
    <c:headerFooter/>
    <c:pageMargins b="0.750000000000001" l="0.70000000000000095" r="0.70000000000000095" t="0.750000000000001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3.jpeg"/><Relationship Id="rId1" Type="http://schemas.openxmlformats.org/officeDocument/2006/relationships/image" Target="../media/image2.png"/><Relationship Id="rId5" Type="http://schemas.openxmlformats.org/officeDocument/2006/relationships/image" Target="../media/image4.png"/><Relationship Id="rId4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3.jpe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image" Target="../media/image3.jpeg"/><Relationship Id="rId1" Type="http://schemas.openxmlformats.org/officeDocument/2006/relationships/image" Target="../media/image2.png"/><Relationship Id="rId5" Type="http://schemas.openxmlformats.org/officeDocument/2006/relationships/chart" Target="../charts/chart6.xml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image" Target="../media/image3.jpeg"/><Relationship Id="rId1" Type="http://schemas.openxmlformats.org/officeDocument/2006/relationships/image" Target="../media/image2.png"/><Relationship Id="rId5" Type="http://schemas.openxmlformats.org/officeDocument/2006/relationships/image" Target="../media/image4.png"/><Relationship Id="rId4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image" Target="../media/image3.jpeg"/><Relationship Id="rId1" Type="http://schemas.openxmlformats.org/officeDocument/2006/relationships/image" Target="../media/image2.png"/><Relationship Id="rId5" Type="http://schemas.openxmlformats.org/officeDocument/2006/relationships/image" Target="../media/image4.png"/><Relationship Id="rId4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image" Target="../media/image3.jpeg"/><Relationship Id="rId1" Type="http://schemas.openxmlformats.org/officeDocument/2006/relationships/image" Target="../media/image2.png"/><Relationship Id="rId5" Type="http://schemas.openxmlformats.org/officeDocument/2006/relationships/image" Target="../media/image4.png"/><Relationship Id="rId4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image" Target="../media/image3.jpeg"/><Relationship Id="rId1" Type="http://schemas.openxmlformats.org/officeDocument/2006/relationships/image" Target="../media/image2.png"/><Relationship Id="rId5" Type="http://schemas.openxmlformats.org/officeDocument/2006/relationships/image" Target="../media/image4.png"/><Relationship Id="rId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304800</xdr:colOff>
      <xdr:row>0</xdr:row>
      <xdr:rowOff>175260</xdr:rowOff>
    </xdr:from>
    <xdr:to>
      <xdr:col>9</xdr:col>
      <xdr:colOff>542400</xdr:colOff>
      <xdr:row>16</xdr:row>
      <xdr:rowOff>172989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9DB7205-DC3A-D691-F139-B0FF61796B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93180" y="175260"/>
          <a:ext cx="4200000" cy="29238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672192</xdr:colOff>
      <xdr:row>6</xdr:row>
      <xdr:rowOff>99333</xdr:rowOff>
    </xdr:from>
    <xdr:to>
      <xdr:col>12</xdr:col>
      <xdr:colOff>672192</xdr:colOff>
      <xdr:row>11</xdr:row>
      <xdr:rowOff>576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46871" y="1392012"/>
          <a:ext cx="0" cy="12858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1219200</xdr:colOff>
      <xdr:row>6</xdr:row>
      <xdr:rowOff>0</xdr:rowOff>
    </xdr:from>
    <xdr:to>
      <xdr:col>5</xdr:col>
      <xdr:colOff>1219200</xdr:colOff>
      <xdr:row>9</xdr:row>
      <xdr:rowOff>149074</xdr:rowOff>
    </xdr:to>
    <xdr:pic>
      <xdr:nvPicPr>
        <xdr:cNvPr id="3" name="Imagen 3" descr="ISO 900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190750" y="190500"/>
          <a:ext cx="0" cy="737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30</xdr:row>
      <xdr:rowOff>0</xdr:rowOff>
    </xdr:from>
    <xdr:to>
      <xdr:col>9</xdr:col>
      <xdr:colOff>382500</xdr:colOff>
      <xdr:row>46</xdr:row>
      <xdr:rowOff>99200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88899</xdr:colOff>
      <xdr:row>30</xdr:row>
      <xdr:rowOff>0</xdr:rowOff>
    </xdr:from>
    <xdr:to>
      <xdr:col>5</xdr:col>
      <xdr:colOff>2801399</xdr:colOff>
      <xdr:row>46</xdr:row>
      <xdr:rowOff>99200</xdr:rowOff>
    </xdr:to>
    <xdr:graphicFrame macro="">
      <xdr:nvGraphicFramePr>
        <xdr:cNvPr id="6" name="2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</xdr:col>
      <xdr:colOff>647700</xdr:colOff>
      <xdr:row>0</xdr:row>
      <xdr:rowOff>86652</xdr:rowOff>
    </xdr:from>
    <xdr:to>
      <xdr:col>3</xdr:col>
      <xdr:colOff>1557158</xdr:colOff>
      <xdr:row>3</xdr:row>
      <xdr:rowOff>88900</xdr:rowOff>
    </xdr:to>
    <xdr:pic>
      <xdr:nvPicPr>
        <xdr:cNvPr id="4" name="Imagen 3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A57A34D8-C2E9-4F4B-838A-64AEF77044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600" y="86652"/>
          <a:ext cx="2128658" cy="80234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1219200</xdr:colOff>
      <xdr:row>6</xdr:row>
      <xdr:rowOff>0</xdr:rowOff>
    </xdr:from>
    <xdr:to>
      <xdr:col>5</xdr:col>
      <xdr:colOff>1219200</xdr:colOff>
      <xdr:row>9</xdr:row>
      <xdr:rowOff>139245</xdr:rowOff>
    </xdr:to>
    <xdr:pic>
      <xdr:nvPicPr>
        <xdr:cNvPr id="3" name="Imagen 3" descr="ISO 900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0" y="190500"/>
          <a:ext cx="0" cy="737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35</xdr:row>
      <xdr:rowOff>0</xdr:rowOff>
    </xdr:from>
    <xdr:to>
      <xdr:col>9</xdr:col>
      <xdr:colOff>395200</xdr:colOff>
      <xdr:row>51</xdr:row>
      <xdr:rowOff>99200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88899</xdr:colOff>
      <xdr:row>35</xdr:row>
      <xdr:rowOff>0</xdr:rowOff>
    </xdr:from>
    <xdr:to>
      <xdr:col>5</xdr:col>
      <xdr:colOff>2890299</xdr:colOff>
      <xdr:row>51</xdr:row>
      <xdr:rowOff>99200</xdr:rowOff>
    </xdr:to>
    <xdr:graphicFrame macro="">
      <xdr:nvGraphicFramePr>
        <xdr:cNvPr id="6" name="2 Gráfic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</xdr:col>
      <xdr:colOff>647700</xdr:colOff>
      <xdr:row>0</xdr:row>
      <xdr:rowOff>86652</xdr:rowOff>
    </xdr:from>
    <xdr:to>
      <xdr:col>3</xdr:col>
      <xdr:colOff>1544458</xdr:colOff>
      <xdr:row>3</xdr:row>
      <xdr:rowOff>88900</xdr:rowOff>
    </xdr:to>
    <xdr:pic>
      <xdr:nvPicPr>
        <xdr:cNvPr id="4" name="Imagen 3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D98A523A-2169-4999-BCB7-C8CA9A0093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" y="86652"/>
          <a:ext cx="2131198" cy="79472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5</xdr:row>
      <xdr:rowOff>85725</xdr:rowOff>
    </xdr:from>
    <xdr:to>
      <xdr:col>2</xdr:col>
      <xdr:colOff>19050</xdr:colOff>
      <xdr:row>10</xdr:row>
      <xdr:rowOff>247172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600" y="180975"/>
          <a:ext cx="0" cy="12722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1219200</xdr:colOff>
      <xdr:row>6</xdr:row>
      <xdr:rowOff>0</xdr:rowOff>
    </xdr:from>
    <xdr:to>
      <xdr:col>5</xdr:col>
      <xdr:colOff>1219200</xdr:colOff>
      <xdr:row>9</xdr:row>
      <xdr:rowOff>132631</xdr:rowOff>
    </xdr:to>
    <xdr:pic>
      <xdr:nvPicPr>
        <xdr:cNvPr id="3" name="Imagen 3" descr="ISO 900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190750" y="190500"/>
          <a:ext cx="0" cy="737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43</xdr:row>
      <xdr:rowOff>0</xdr:rowOff>
    </xdr:from>
    <xdr:to>
      <xdr:col>9</xdr:col>
      <xdr:colOff>395200</xdr:colOff>
      <xdr:row>59</xdr:row>
      <xdr:rowOff>99200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</xdr:col>
      <xdr:colOff>647700</xdr:colOff>
      <xdr:row>0</xdr:row>
      <xdr:rowOff>86652</xdr:rowOff>
    </xdr:from>
    <xdr:to>
      <xdr:col>3</xdr:col>
      <xdr:colOff>1557158</xdr:colOff>
      <xdr:row>3</xdr:row>
      <xdr:rowOff>134620</xdr:rowOff>
    </xdr:to>
    <xdr:pic>
      <xdr:nvPicPr>
        <xdr:cNvPr id="7" name="Imagen 6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B3EA947F-6090-4872-8539-29691BAA49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" y="86652"/>
          <a:ext cx="2128658" cy="79472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43</xdr:row>
      <xdr:rowOff>0</xdr:rowOff>
    </xdr:from>
    <xdr:to>
      <xdr:col>5</xdr:col>
      <xdr:colOff>2903000</xdr:colOff>
      <xdr:row>59</xdr:row>
      <xdr:rowOff>99200</xdr:rowOff>
    </xdr:to>
    <xdr:graphicFrame macro="">
      <xdr:nvGraphicFramePr>
        <xdr:cNvPr id="9" name="2 Gráfico">
          <a:extLst>
            <a:ext uri="{FF2B5EF4-FFF2-40B4-BE49-F238E27FC236}">
              <a16:creationId xmlns:a16="http://schemas.microsoft.com/office/drawing/2014/main" id="{818ABC3A-75C9-4513-A88A-6FF3F1284B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7</xdr:row>
      <xdr:rowOff>85725</xdr:rowOff>
    </xdr:from>
    <xdr:to>
      <xdr:col>2</xdr:col>
      <xdr:colOff>19050</xdr:colOff>
      <xdr:row>12</xdr:row>
      <xdr:rowOff>299863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600" y="180975"/>
          <a:ext cx="0" cy="12722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1219200</xdr:colOff>
      <xdr:row>8</xdr:row>
      <xdr:rowOff>0</xdr:rowOff>
    </xdr:from>
    <xdr:to>
      <xdr:col>5</xdr:col>
      <xdr:colOff>1219200</xdr:colOff>
      <xdr:row>11</xdr:row>
      <xdr:rowOff>163323</xdr:rowOff>
    </xdr:to>
    <xdr:pic>
      <xdr:nvPicPr>
        <xdr:cNvPr id="3" name="Imagen 3" descr="ISO 900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190750" y="190500"/>
          <a:ext cx="0" cy="737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45</xdr:row>
      <xdr:rowOff>0</xdr:rowOff>
    </xdr:from>
    <xdr:to>
      <xdr:col>9</xdr:col>
      <xdr:colOff>369800</xdr:colOff>
      <xdr:row>61</xdr:row>
      <xdr:rowOff>99200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50800</xdr:colOff>
      <xdr:row>45</xdr:row>
      <xdr:rowOff>0</xdr:rowOff>
    </xdr:from>
    <xdr:to>
      <xdr:col>5</xdr:col>
      <xdr:colOff>2776000</xdr:colOff>
      <xdr:row>61</xdr:row>
      <xdr:rowOff>99200</xdr:rowOff>
    </xdr:to>
    <xdr:graphicFrame macro="">
      <xdr:nvGraphicFramePr>
        <xdr:cNvPr id="6" name="2 Gráfico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</xdr:col>
      <xdr:colOff>647700</xdr:colOff>
      <xdr:row>0</xdr:row>
      <xdr:rowOff>86652</xdr:rowOff>
    </xdr:from>
    <xdr:to>
      <xdr:col>3</xdr:col>
      <xdr:colOff>1562238</xdr:colOff>
      <xdr:row>3</xdr:row>
      <xdr:rowOff>73660</xdr:rowOff>
    </xdr:to>
    <xdr:pic>
      <xdr:nvPicPr>
        <xdr:cNvPr id="7" name="Imagen 6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62C9D0FD-D68B-47CC-B1CC-6EBE5C7846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" y="86652"/>
          <a:ext cx="2128658" cy="79472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5</xdr:row>
      <xdr:rowOff>85725</xdr:rowOff>
    </xdr:from>
    <xdr:to>
      <xdr:col>2</xdr:col>
      <xdr:colOff>19050</xdr:colOff>
      <xdr:row>10</xdr:row>
      <xdr:rowOff>272989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600" y="180975"/>
          <a:ext cx="0" cy="12722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1219200</xdr:colOff>
      <xdr:row>6</xdr:row>
      <xdr:rowOff>0</xdr:rowOff>
    </xdr:from>
    <xdr:to>
      <xdr:col>5</xdr:col>
      <xdr:colOff>1219200</xdr:colOff>
      <xdr:row>9</xdr:row>
      <xdr:rowOff>143025</xdr:rowOff>
    </xdr:to>
    <xdr:pic>
      <xdr:nvPicPr>
        <xdr:cNvPr id="3" name="Imagen 3" descr="ISO 900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190750" y="190500"/>
          <a:ext cx="0" cy="737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29</xdr:row>
      <xdr:rowOff>0</xdr:rowOff>
    </xdr:from>
    <xdr:to>
      <xdr:col>9</xdr:col>
      <xdr:colOff>395200</xdr:colOff>
      <xdr:row>45</xdr:row>
      <xdr:rowOff>99200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0</xdr:colOff>
      <xdr:row>29</xdr:row>
      <xdr:rowOff>0</xdr:rowOff>
    </xdr:from>
    <xdr:to>
      <xdr:col>5</xdr:col>
      <xdr:colOff>2814100</xdr:colOff>
      <xdr:row>45</xdr:row>
      <xdr:rowOff>99200</xdr:rowOff>
    </xdr:to>
    <xdr:graphicFrame macro="">
      <xdr:nvGraphicFramePr>
        <xdr:cNvPr id="6" name="2 Gráfic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</xdr:col>
      <xdr:colOff>647700</xdr:colOff>
      <xdr:row>0</xdr:row>
      <xdr:rowOff>86652</xdr:rowOff>
    </xdr:from>
    <xdr:to>
      <xdr:col>3</xdr:col>
      <xdr:colOff>1563690</xdr:colOff>
      <xdr:row>3</xdr:row>
      <xdr:rowOff>58420</xdr:rowOff>
    </xdr:to>
    <xdr:pic>
      <xdr:nvPicPr>
        <xdr:cNvPr id="4" name="Imagen 3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2A83A0D7-7EAD-4586-8461-00E39E479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" y="86652"/>
          <a:ext cx="2128658" cy="79472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5</xdr:row>
      <xdr:rowOff>85725</xdr:rowOff>
    </xdr:from>
    <xdr:to>
      <xdr:col>2</xdr:col>
      <xdr:colOff>19050</xdr:colOff>
      <xdr:row>10</xdr:row>
      <xdr:rowOff>265732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600" y="180975"/>
          <a:ext cx="0" cy="12722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1219200</xdr:colOff>
      <xdr:row>6</xdr:row>
      <xdr:rowOff>0</xdr:rowOff>
    </xdr:from>
    <xdr:to>
      <xdr:col>5</xdr:col>
      <xdr:colOff>1219200</xdr:colOff>
      <xdr:row>9</xdr:row>
      <xdr:rowOff>137129</xdr:rowOff>
    </xdr:to>
    <xdr:pic>
      <xdr:nvPicPr>
        <xdr:cNvPr id="3" name="Imagen 3" descr="ISO 900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190750" y="190500"/>
          <a:ext cx="0" cy="737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45</xdr:row>
      <xdr:rowOff>0</xdr:rowOff>
    </xdr:from>
    <xdr:to>
      <xdr:col>9</xdr:col>
      <xdr:colOff>369800</xdr:colOff>
      <xdr:row>61</xdr:row>
      <xdr:rowOff>99200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0</xdr:colOff>
      <xdr:row>45</xdr:row>
      <xdr:rowOff>0</xdr:rowOff>
    </xdr:from>
    <xdr:to>
      <xdr:col>5</xdr:col>
      <xdr:colOff>2788700</xdr:colOff>
      <xdr:row>61</xdr:row>
      <xdr:rowOff>99200</xdr:rowOff>
    </xdr:to>
    <xdr:graphicFrame macro="">
      <xdr:nvGraphicFramePr>
        <xdr:cNvPr id="6" name="2 Gráfico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</xdr:col>
      <xdr:colOff>647700</xdr:colOff>
      <xdr:row>0</xdr:row>
      <xdr:rowOff>86652</xdr:rowOff>
    </xdr:from>
    <xdr:to>
      <xdr:col>3</xdr:col>
      <xdr:colOff>1548450</xdr:colOff>
      <xdr:row>3</xdr:row>
      <xdr:rowOff>195580</xdr:rowOff>
    </xdr:to>
    <xdr:pic>
      <xdr:nvPicPr>
        <xdr:cNvPr id="4" name="Imagen 3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1F45A1F7-7F82-4A97-A789-3FCACA14CD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" y="86652"/>
          <a:ext cx="2135190" cy="79472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5</xdr:row>
      <xdr:rowOff>85725</xdr:rowOff>
    </xdr:from>
    <xdr:to>
      <xdr:col>2</xdr:col>
      <xdr:colOff>19050</xdr:colOff>
      <xdr:row>10</xdr:row>
      <xdr:rowOff>34752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600" y="180975"/>
          <a:ext cx="0" cy="10654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1219200</xdr:colOff>
      <xdr:row>6</xdr:row>
      <xdr:rowOff>0</xdr:rowOff>
    </xdr:from>
    <xdr:to>
      <xdr:col>3</xdr:col>
      <xdr:colOff>1219200</xdr:colOff>
      <xdr:row>7</xdr:row>
      <xdr:rowOff>192834</xdr:rowOff>
    </xdr:to>
    <xdr:pic>
      <xdr:nvPicPr>
        <xdr:cNvPr id="3" name="Imagen 3" descr="ISO 900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190750" y="190500"/>
          <a:ext cx="0" cy="471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19050</xdr:colOff>
      <xdr:row>5</xdr:row>
      <xdr:rowOff>85725</xdr:rowOff>
    </xdr:from>
    <xdr:to>
      <xdr:col>2</xdr:col>
      <xdr:colOff>19050</xdr:colOff>
      <xdr:row>11</xdr:row>
      <xdr:rowOff>67612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8EA6C140-9B8E-466E-82F6-A543F85D3F8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0030" y="1152525"/>
          <a:ext cx="0" cy="12696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29</xdr:row>
      <xdr:rowOff>0</xdr:rowOff>
    </xdr:from>
    <xdr:to>
      <xdr:col>9</xdr:col>
      <xdr:colOff>395200</xdr:colOff>
      <xdr:row>45</xdr:row>
      <xdr:rowOff>99200</xdr:rowOff>
    </xdr:to>
    <xdr:graphicFrame macro="">
      <xdr:nvGraphicFramePr>
        <xdr:cNvPr id="9" name="4 Gráfico">
          <a:extLst>
            <a:ext uri="{FF2B5EF4-FFF2-40B4-BE49-F238E27FC236}">
              <a16:creationId xmlns:a16="http://schemas.microsoft.com/office/drawing/2014/main" id="{F526A947-0AA2-4616-806F-52D9B896A7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0</xdr:colOff>
      <xdr:row>29</xdr:row>
      <xdr:rowOff>0</xdr:rowOff>
    </xdr:from>
    <xdr:to>
      <xdr:col>5</xdr:col>
      <xdr:colOff>2788700</xdr:colOff>
      <xdr:row>45</xdr:row>
      <xdr:rowOff>99200</xdr:rowOff>
    </xdr:to>
    <xdr:graphicFrame macro="">
      <xdr:nvGraphicFramePr>
        <xdr:cNvPr id="10" name="2 Gráfico">
          <a:extLst>
            <a:ext uri="{FF2B5EF4-FFF2-40B4-BE49-F238E27FC236}">
              <a16:creationId xmlns:a16="http://schemas.microsoft.com/office/drawing/2014/main" id="{C6174377-D70A-47B8-8919-979DCAD294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</xdr:col>
      <xdr:colOff>647700</xdr:colOff>
      <xdr:row>0</xdr:row>
      <xdr:rowOff>86652</xdr:rowOff>
    </xdr:from>
    <xdr:to>
      <xdr:col>3</xdr:col>
      <xdr:colOff>1543823</xdr:colOff>
      <xdr:row>3</xdr:row>
      <xdr:rowOff>195580</xdr:rowOff>
    </xdr:to>
    <xdr:pic>
      <xdr:nvPicPr>
        <xdr:cNvPr id="4" name="Imagen 3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B473B6E1-715A-4533-A05B-AAB18D5914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" y="86652"/>
          <a:ext cx="2128658" cy="79472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D3140A4-BED4-467A-81EF-ADA7C17CDEEA}" name="Tabla1" displayName="Tabla1" ref="A1:B6" totalsRowShown="0" headerRowDxfId="11" dataDxfId="10">
  <autoFilter ref="A1:B6" xr:uid="{2D3140A4-BED4-467A-81EF-ADA7C17CDEEA}"/>
  <tableColumns count="2">
    <tableColumn id="1" xr3:uid="{A390B933-9B87-489A-A480-BF1AE7493EEC}" name="VALOR" dataDxfId="9"/>
    <tableColumn id="2" xr3:uid="{255D1302-B56A-4D2B-A766-FC43FAD9632B}" name="DESCRIPCIÓN" dataDxfId="8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FA61B-6336-4444-A912-85941963E4CE}">
  <dimension ref="A1:B6"/>
  <sheetViews>
    <sheetView workbookViewId="0">
      <selection activeCell="F20" sqref="F20"/>
    </sheetView>
  </sheetViews>
  <sheetFormatPr baseColWidth="10" defaultRowHeight="15" x14ac:dyDescent="0.25"/>
  <cols>
    <col min="2" max="2" width="54.140625" customWidth="1"/>
  </cols>
  <sheetData>
    <row r="1" spans="1:2" x14ac:dyDescent="0.25">
      <c r="A1" s="89" t="s">
        <v>45</v>
      </c>
      <c r="B1" s="89" t="s">
        <v>7</v>
      </c>
    </row>
    <row r="2" spans="1:2" x14ac:dyDescent="0.25">
      <c r="A2" s="89">
        <v>0</v>
      </c>
      <c r="B2" s="90" t="s">
        <v>47</v>
      </c>
    </row>
    <row r="3" spans="1:2" x14ac:dyDescent="0.25">
      <c r="A3" s="89">
        <v>1</v>
      </c>
      <c r="B3" s="90" t="s">
        <v>48</v>
      </c>
    </row>
    <row r="4" spans="1:2" x14ac:dyDescent="0.25">
      <c r="A4" s="89">
        <v>2</v>
      </c>
      <c r="B4" s="90" t="s">
        <v>49</v>
      </c>
    </row>
    <row r="5" spans="1:2" x14ac:dyDescent="0.25">
      <c r="A5" s="89">
        <v>3</v>
      </c>
      <c r="B5" s="90" t="s">
        <v>50</v>
      </c>
    </row>
    <row r="6" spans="1:2" x14ac:dyDescent="0.25">
      <c r="A6" s="89">
        <v>4</v>
      </c>
      <c r="B6" s="90" t="s">
        <v>51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2"/>
  <dimension ref="A1:D7"/>
  <sheetViews>
    <sheetView showGridLines="0" workbookViewId="0">
      <selection activeCell="I19" sqref="I19"/>
    </sheetView>
  </sheetViews>
  <sheetFormatPr baseColWidth="10" defaultColWidth="11.42578125" defaultRowHeight="15" x14ac:dyDescent="0.25"/>
  <cols>
    <col min="1" max="1" width="3.42578125" customWidth="1"/>
    <col min="2" max="2" width="3.42578125" bestFit="1" customWidth="1"/>
    <col min="3" max="3" width="2.28515625" bestFit="1" customWidth="1"/>
    <col min="4" max="4" width="5.42578125" bestFit="1" customWidth="1"/>
  </cols>
  <sheetData>
    <row r="1" spans="1:4" x14ac:dyDescent="0.25">
      <c r="A1" t="s">
        <v>22</v>
      </c>
      <c r="B1" t="s">
        <v>23</v>
      </c>
      <c r="C1" t="s">
        <v>24</v>
      </c>
      <c r="D1" t="s">
        <v>25</v>
      </c>
    </row>
    <row r="2" spans="1:4" x14ac:dyDescent="0.25">
      <c r="A2" t="s">
        <v>26</v>
      </c>
      <c r="B2" t="s">
        <v>22</v>
      </c>
      <c r="C2">
        <v>0</v>
      </c>
      <c r="D2">
        <v>0</v>
      </c>
    </row>
    <row r="3" spans="1:4" x14ac:dyDescent="0.25">
      <c r="B3" t="s">
        <v>22</v>
      </c>
      <c r="C3">
        <v>1</v>
      </c>
      <c r="D3" s="30">
        <v>0.25</v>
      </c>
    </row>
    <row r="4" spans="1:4" x14ac:dyDescent="0.25">
      <c r="B4" t="s">
        <v>22</v>
      </c>
      <c r="C4">
        <v>2</v>
      </c>
      <c r="D4" s="30">
        <v>0.5</v>
      </c>
    </row>
    <row r="5" spans="1:4" x14ac:dyDescent="0.25">
      <c r="B5" t="s">
        <v>22</v>
      </c>
      <c r="C5">
        <v>3</v>
      </c>
      <c r="D5" s="30">
        <v>0.75</v>
      </c>
    </row>
    <row r="6" spans="1:4" x14ac:dyDescent="0.25">
      <c r="B6" t="s">
        <v>22</v>
      </c>
      <c r="C6">
        <v>4</v>
      </c>
      <c r="D6" s="30">
        <v>1</v>
      </c>
    </row>
    <row r="7" spans="1:4" x14ac:dyDescent="0.25">
      <c r="B7" t="s">
        <v>26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pageSetUpPr fitToPage="1"/>
  </sheetPr>
  <dimension ref="A1:AA267"/>
  <sheetViews>
    <sheetView showGridLines="0" tabSelected="1" zoomScale="60" zoomScaleNormal="60" zoomScalePageLayoutView="115" workbookViewId="0">
      <selection activeCell="M1" sqref="M1:O1"/>
    </sheetView>
  </sheetViews>
  <sheetFormatPr baseColWidth="10" defaultColWidth="0" defaultRowHeight="0" customHeight="1" zeroHeight="1" x14ac:dyDescent="0.2"/>
  <cols>
    <col min="1" max="1" width="1.85546875" style="1" customWidth="1"/>
    <col min="2" max="2" width="1.28515625" style="1" customWidth="1"/>
    <col min="3" max="3" width="17.7109375" style="1" customWidth="1"/>
    <col min="4" max="4" width="24.7109375" style="1" customWidth="1"/>
    <col min="5" max="5" width="16.28515625" style="1" customWidth="1"/>
    <col min="6" max="6" width="54" style="1" customWidth="1"/>
    <col min="7" max="7" width="17.7109375" style="1" customWidth="1"/>
    <col min="8" max="8" width="13.28515625" style="2" customWidth="1"/>
    <col min="9" max="10" width="10.7109375" style="2" customWidth="1"/>
    <col min="11" max="11" width="14.28515625" style="1" bestFit="1" customWidth="1"/>
    <col min="12" max="12" width="53.7109375" style="1" customWidth="1"/>
    <col min="13" max="13" width="32.28515625" style="1" customWidth="1"/>
    <col min="14" max="16" width="1.28515625" style="1" customWidth="1"/>
    <col min="17" max="27" width="0" style="1" hidden="1" customWidth="1"/>
    <col min="28" max="16384" width="11.42578125" style="1" hidden="1"/>
  </cols>
  <sheetData>
    <row r="1" spans="1:16" ht="18.75" customHeight="1" thickBot="1" x14ac:dyDescent="0.25">
      <c r="A1" s="325"/>
      <c r="B1" s="325"/>
      <c r="C1" s="325"/>
      <c r="D1" s="325"/>
      <c r="E1" s="325"/>
      <c r="F1" s="307" t="s">
        <v>0</v>
      </c>
      <c r="G1" s="308"/>
      <c r="H1" s="308"/>
      <c r="I1" s="308"/>
      <c r="J1" s="308"/>
      <c r="K1" s="308"/>
      <c r="L1" s="309"/>
      <c r="M1" s="295" t="s">
        <v>267</v>
      </c>
      <c r="N1" s="296"/>
      <c r="O1" s="297"/>
    </row>
    <row r="2" spans="1:16" ht="16.5" customHeight="1" thickBot="1" x14ac:dyDescent="0.25">
      <c r="A2" s="325"/>
      <c r="B2" s="325"/>
      <c r="C2" s="325"/>
      <c r="D2" s="325"/>
      <c r="E2" s="325"/>
      <c r="F2" s="310"/>
      <c r="G2" s="311"/>
      <c r="H2" s="311"/>
      <c r="I2" s="311"/>
      <c r="J2" s="311"/>
      <c r="K2" s="311"/>
      <c r="L2" s="312"/>
      <c r="M2" s="298" t="s">
        <v>268</v>
      </c>
      <c r="N2" s="299"/>
      <c r="O2" s="300"/>
    </row>
    <row r="3" spans="1:16" ht="27.75" customHeight="1" thickBot="1" x14ac:dyDescent="0.25">
      <c r="A3" s="325"/>
      <c r="B3" s="325"/>
      <c r="C3" s="325"/>
      <c r="D3" s="325"/>
      <c r="E3" s="325"/>
      <c r="F3" s="313" t="s">
        <v>2</v>
      </c>
      <c r="G3" s="314"/>
      <c r="H3" s="314"/>
      <c r="I3" s="314"/>
      <c r="J3" s="314"/>
      <c r="K3" s="314"/>
      <c r="L3" s="315"/>
      <c r="M3" s="298" t="s">
        <v>269</v>
      </c>
      <c r="N3" s="299"/>
      <c r="O3" s="300"/>
    </row>
    <row r="4" spans="1:16" ht="23.25" customHeight="1" thickBot="1" x14ac:dyDescent="0.25">
      <c r="A4" s="326"/>
      <c r="B4" s="326"/>
      <c r="C4" s="326"/>
      <c r="D4" s="326"/>
      <c r="E4" s="326"/>
      <c r="F4" s="316" t="s">
        <v>3</v>
      </c>
      <c r="G4" s="317"/>
      <c r="H4" s="317"/>
      <c r="I4" s="317"/>
      <c r="J4" s="317"/>
      <c r="K4" s="317"/>
      <c r="L4" s="318"/>
      <c r="M4" s="301" t="s">
        <v>4</v>
      </c>
      <c r="N4" s="302"/>
      <c r="O4" s="303"/>
    </row>
    <row r="5" spans="1:16" ht="7.5" customHeight="1" thickBot="1" x14ac:dyDescent="0.25"/>
    <row r="6" spans="1:16" ht="7.5" customHeight="1" thickBot="1" x14ac:dyDescent="0.25">
      <c r="B6" s="34"/>
      <c r="C6" s="35"/>
      <c r="D6" s="35"/>
      <c r="E6" s="35"/>
      <c r="F6" s="35"/>
      <c r="G6" s="35"/>
      <c r="H6" s="36"/>
      <c r="I6" s="36"/>
      <c r="J6" s="36"/>
      <c r="K6" s="35"/>
      <c r="L6" s="35"/>
      <c r="M6" s="35"/>
      <c r="N6" s="37"/>
    </row>
    <row r="7" spans="1:16" s="4" customFormat="1" ht="21" customHeight="1" x14ac:dyDescent="0.2">
      <c r="B7" s="38"/>
      <c r="C7" s="327" t="s">
        <v>5</v>
      </c>
      <c r="D7" s="328"/>
      <c r="E7" s="231"/>
      <c r="F7" s="231"/>
      <c r="G7" s="3"/>
      <c r="H7" s="304" t="s">
        <v>6</v>
      </c>
      <c r="I7" s="304"/>
      <c r="J7" s="304"/>
      <c r="K7" s="305"/>
      <c r="L7" s="1"/>
      <c r="M7" s="1"/>
      <c r="N7" s="39"/>
    </row>
    <row r="8" spans="1:16" ht="21" customHeight="1" thickBot="1" x14ac:dyDescent="0.25">
      <c r="B8" s="40"/>
      <c r="C8" s="280"/>
      <c r="D8" s="281"/>
      <c r="E8" s="232"/>
      <c r="F8" s="232"/>
      <c r="G8" s="3"/>
      <c r="H8" s="321">
        <f>G29</f>
        <v>0</v>
      </c>
      <c r="I8" s="321"/>
      <c r="J8" s="321"/>
      <c r="K8" s="322"/>
      <c r="N8" s="41"/>
    </row>
    <row r="9" spans="1:16" ht="5.25" customHeight="1" thickBot="1" x14ac:dyDescent="0.25">
      <c r="B9" s="40"/>
      <c r="F9" s="5"/>
      <c r="G9" s="5"/>
      <c r="H9" s="6"/>
      <c r="I9" s="6"/>
      <c r="J9" s="6"/>
      <c r="K9" s="6"/>
      <c r="N9" s="41"/>
    </row>
    <row r="10" spans="1:16" s="7" customFormat="1" ht="32.25" customHeight="1" thickBot="1" x14ac:dyDescent="0.25">
      <c r="B10" s="42"/>
      <c r="C10" s="285" t="s">
        <v>41</v>
      </c>
      <c r="D10" s="286" t="s">
        <v>42</v>
      </c>
      <c r="E10" s="320" t="s">
        <v>83</v>
      </c>
      <c r="F10" s="286" t="s">
        <v>7</v>
      </c>
      <c r="G10" s="286" t="s">
        <v>8</v>
      </c>
      <c r="H10" s="288" t="s">
        <v>256</v>
      </c>
      <c r="I10" s="289"/>
      <c r="J10" s="288" t="s">
        <v>257</v>
      </c>
      <c r="K10" s="289"/>
      <c r="L10" s="286" t="s">
        <v>10</v>
      </c>
      <c r="M10" s="283" t="s">
        <v>11</v>
      </c>
      <c r="N10" s="43"/>
    </row>
    <row r="11" spans="1:16" s="7" customFormat="1" ht="32.25" customHeight="1" thickBot="1" x14ac:dyDescent="0.25">
      <c r="B11" s="42"/>
      <c r="C11" s="285"/>
      <c r="D11" s="286"/>
      <c r="E11" s="320"/>
      <c r="F11" s="286"/>
      <c r="G11" s="287"/>
      <c r="H11" s="86" t="s">
        <v>45</v>
      </c>
      <c r="I11" s="86" t="s">
        <v>46</v>
      </c>
      <c r="J11" s="87" t="s">
        <v>45</v>
      </c>
      <c r="K11" s="88" t="s">
        <v>9</v>
      </c>
      <c r="L11" s="286"/>
      <c r="M11" s="283"/>
      <c r="N11" s="43"/>
    </row>
    <row r="12" spans="1:16" ht="51.75" thickBot="1" x14ac:dyDescent="0.25">
      <c r="B12" s="40"/>
      <c r="C12" s="291" t="s">
        <v>27</v>
      </c>
      <c r="D12" s="150" t="s">
        <v>28</v>
      </c>
      <c r="E12" s="151" t="s">
        <v>74</v>
      </c>
      <c r="F12" s="152" t="s">
        <v>43</v>
      </c>
      <c r="G12" s="153" t="s">
        <v>22</v>
      </c>
      <c r="H12" s="154">
        <v>0</v>
      </c>
      <c r="I12" s="155">
        <f t="shared" ref="I12:I21" si="0">IF(G12="No","",VLOOKUP(H12,O,2,0))</f>
        <v>0</v>
      </c>
      <c r="J12" s="156">
        <f>IFERROR(AVERAGE(H12),0)</f>
        <v>0</v>
      </c>
      <c r="K12" s="157">
        <f>AVERAGE(I12)</f>
        <v>0</v>
      </c>
      <c r="L12" s="158"/>
      <c r="M12" s="159"/>
      <c r="N12" s="41"/>
    </row>
    <row r="13" spans="1:16" ht="26.25" thickBot="1" x14ac:dyDescent="0.25">
      <c r="B13" s="40"/>
      <c r="C13" s="291"/>
      <c r="D13" s="290" t="s">
        <v>29</v>
      </c>
      <c r="E13" s="160" t="s">
        <v>74</v>
      </c>
      <c r="F13" s="161" t="s">
        <v>30</v>
      </c>
      <c r="G13" s="111" t="s">
        <v>22</v>
      </c>
      <c r="H13" s="112">
        <v>0</v>
      </c>
      <c r="I13" s="113">
        <f t="shared" si="0"/>
        <v>0</v>
      </c>
      <c r="J13" s="284">
        <f>IFERROR(AVERAGE(H13:H15),0)</f>
        <v>0</v>
      </c>
      <c r="K13" s="293">
        <f>AVERAGE(I13:I15)</f>
        <v>0</v>
      </c>
      <c r="L13" s="114"/>
      <c r="M13" s="162"/>
      <c r="N13" s="66"/>
      <c r="O13" s="67"/>
      <c r="P13" s="67"/>
    </row>
    <row r="14" spans="1:16" ht="26.25" thickBot="1" x14ac:dyDescent="0.25">
      <c r="B14" s="40"/>
      <c r="C14" s="291"/>
      <c r="D14" s="290"/>
      <c r="E14" s="149" t="s">
        <v>75</v>
      </c>
      <c r="F14" s="92" t="s">
        <v>31</v>
      </c>
      <c r="G14" s="81"/>
      <c r="H14" s="93">
        <v>0</v>
      </c>
      <c r="I14" s="94">
        <f t="shared" si="0"/>
        <v>0</v>
      </c>
      <c r="J14" s="284"/>
      <c r="K14" s="293"/>
      <c r="L14" s="95"/>
      <c r="M14" s="96"/>
      <c r="N14" s="66"/>
      <c r="O14" s="67"/>
      <c r="P14" s="67"/>
    </row>
    <row r="15" spans="1:16" ht="26.25" thickBot="1" x14ac:dyDescent="0.25">
      <c r="B15" s="40"/>
      <c r="C15" s="291"/>
      <c r="D15" s="290"/>
      <c r="E15" s="163" t="s">
        <v>76</v>
      </c>
      <c r="F15" s="164" t="s">
        <v>32</v>
      </c>
      <c r="G15" s="117"/>
      <c r="H15" s="118">
        <v>0</v>
      </c>
      <c r="I15" s="119">
        <f t="shared" si="0"/>
        <v>0</v>
      </c>
      <c r="J15" s="284"/>
      <c r="K15" s="293"/>
      <c r="L15" s="165"/>
      <c r="M15" s="166"/>
      <c r="N15" s="66"/>
      <c r="O15" s="67"/>
      <c r="P15" s="67"/>
    </row>
    <row r="16" spans="1:16" ht="26.25" thickBot="1" x14ac:dyDescent="0.25">
      <c r="B16" s="40"/>
      <c r="C16" s="291"/>
      <c r="D16" s="290" t="s">
        <v>33</v>
      </c>
      <c r="E16" s="136" t="s">
        <v>74</v>
      </c>
      <c r="F16" s="84" t="s">
        <v>34</v>
      </c>
      <c r="G16" s="142" t="s">
        <v>22</v>
      </c>
      <c r="H16" s="143">
        <v>0</v>
      </c>
      <c r="I16" s="144">
        <f t="shared" si="0"/>
        <v>0</v>
      </c>
      <c r="J16" s="292">
        <f>IFERROR(AVERAGE(H16:H20),0)</f>
        <v>0</v>
      </c>
      <c r="K16" s="294">
        <f>AVERAGE(I16:I20)</f>
        <v>0</v>
      </c>
      <c r="L16" s="97"/>
      <c r="M16" s="167"/>
      <c r="N16" s="66"/>
      <c r="O16" s="67"/>
      <c r="P16" s="67"/>
    </row>
    <row r="17" spans="2:16" ht="26.25" thickBot="1" x14ac:dyDescent="0.25">
      <c r="B17" s="40"/>
      <c r="C17" s="291"/>
      <c r="D17" s="290"/>
      <c r="E17" s="135" t="s">
        <v>75</v>
      </c>
      <c r="F17" s="83" t="s">
        <v>35</v>
      </c>
      <c r="G17" s="9" t="s">
        <v>22</v>
      </c>
      <c r="H17" s="91">
        <v>0</v>
      </c>
      <c r="I17" s="10">
        <f t="shared" si="0"/>
        <v>0</v>
      </c>
      <c r="J17" s="292"/>
      <c r="K17" s="294"/>
      <c r="L17" s="11"/>
      <c r="M17" s="99"/>
      <c r="N17" s="66"/>
      <c r="O17" s="67"/>
      <c r="P17" s="67"/>
    </row>
    <row r="18" spans="2:16" ht="26.25" thickBot="1" x14ac:dyDescent="0.25">
      <c r="B18" s="40"/>
      <c r="C18" s="291"/>
      <c r="D18" s="290"/>
      <c r="E18" s="135" t="s">
        <v>76</v>
      </c>
      <c r="F18" s="83" t="s">
        <v>36</v>
      </c>
      <c r="G18" s="9" t="s">
        <v>22</v>
      </c>
      <c r="H18" s="91">
        <v>0</v>
      </c>
      <c r="I18" s="10">
        <f t="shared" si="0"/>
        <v>0</v>
      </c>
      <c r="J18" s="292"/>
      <c r="K18" s="294"/>
      <c r="L18" s="11"/>
      <c r="M18" s="99"/>
      <c r="N18" s="66"/>
      <c r="O18" s="67"/>
      <c r="P18" s="67"/>
    </row>
    <row r="19" spans="2:16" ht="26.25" thickBot="1" x14ac:dyDescent="0.25">
      <c r="B19" s="40"/>
      <c r="C19" s="291"/>
      <c r="D19" s="290"/>
      <c r="E19" s="135" t="s">
        <v>77</v>
      </c>
      <c r="F19" s="83" t="s">
        <v>37</v>
      </c>
      <c r="G19" s="9" t="s">
        <v>22</v>
      </c>
      <c r="H19" s="91">
        <v>0</v>
      </c>
      <c r="I19" s="10">
        <f t="shared" si="0"/>
        <v>0</v>
      </c>
      <c r="J19" s="292"/>
      <c r="K19" s="294"/>
      <c r="L19" s="11"/>
      <c r="M19" s="99"/>
      <c r="N19" s="66"/>
      <c r="O19" s="67"/>
      <c r="P19" s="67"/>
    </row>
    <row r="20" spans="2:16" ht="26.25" thickBot="1" x14ac:dyDescent="0.25">
      <c r="B20" s="40"/>
      <c r="C20" s="291"/>
      <c r="D20" s="290"/>
      <c r="E20" s="137" t="s">
        <v>78</v>
      </c>
      <c r="F20" s="116" t="s">
        <v>38</v>
      </c>
      <c r="G20" s="13" t="s">
        <v>22</v>
      </c>
      <c r="H20" s="146">
        <v>0</v>
      </c>
      <c r="I20" s="14">
        <f t="shared" si="0"/>
        <v>0</v>
      </c>
      <c r="J20" s="292"/>
      <c r="K20" s="294"/>
      <c r="L20" s="15"/>
      <c r="M20" s="168"/>
      <c r="N20" s="66"/>
      <c r="O20" s="67"/>
      <c r="P20" s="67"/>
    </row>
    <row r="21" spans="2:16" ht="77.25" thickBot="1" x14ac:dyDescent="0.25">
      <c r="B21" s="40"/>
      <c r="C21" s="291"/>
      <c r="D21" s="150" t="s">
        <v>39</v>
      </c>
      <c r="E21" s="233" t="s">
        <v>74</v>
      </c>
      <c r="F21" s="170" t="s">
        <v>40</v>
      </c>
      <c r="G21" s="171" t="s">
        <v>22</v>
      </c>
      <c r="H21" s="172">
        <v>0</v>
      </c>
      <c r="I21" s="234">
        <f t="shared" si="0"/>
        <v>0</v>
      </c>
      <c r="J21" s="173">
        <f>IFERROR(AVERAGE(H21),0)</f>
        <v>0</v>
      </c>
      <c r="K21" s="235">
        <f>AVERAGE(I21)</f>
        <v>0</v>
      </c>
      <c r="L21" s="174"/>
      <c r="M21" s="175"/>
      <c r="N21" s="66"/>
      <c r="O21" s="67"/>
      <c r="P21" s="67"/>
    </row>
    <row r="22" spans="2:16" ht="38.450000000000003" customHeight="1" thickBot="1" x14ac:dyDescent="0.25">
      <c r="B22" s="40"/>
      <c r="C22" s="319" t="s">
        <v>44</v>
      </c>
      <c r="D22" s="319"/>
      <c r="E22" s="319"/>
      <c r="F22" s="319"/>
      <c r="G22" s="319"/>
      <c r="H22" s="319"/>
      <c r="I22" s="319"/>
      <c r="J22" s="138">
        <f>IFERROR(AVERAGE(J12,J13,J16,J21),0)</f>
        <v>0</v>
      </c>
      <c r="K22" s="139">
        <f>IFERROR(AVERAGE(K12,K13,K16,K21),0)</f>
        <v>0</v>
      </c>
      <c r="L22" s="140"/>
      <c r="M22" s="169"/>
      <c r="N22" s="66"/>
      <c r="O22" s="67"/>
      <c r="P22" s="67"/>
    </row>
    <row r="23" spans="2:16" ht="13.5" thickBot="1" x14ac:dyDescent="0.25">
      <c r="B23" s="40"/>
      <c r="H23" s="16"/>
      <c r="I23" s="16"/>
      <c r="J23" s="16"/>
      <c r="L23" s="17"/>
      <c r="M23" s="17"/>
      <c r="N23" s="44"/>
      <c r="O23" s="17"/>
    </row>
    <row r="24" spans="2:16" ht="27.75" customHeight="1" thickBot="1" x14ac:dyDescent="0.25">
      <c r="B24" s="40"/>
      <c r="C24" s="73" t="s">
        <v>12</v>
      </c>
      <c r="D24" s="282" t="s">
        <v>7</v>
      </c>
      <c r="E24" s="282"/>
      <c r="F24" s="282"/>
      <c r="G24" s="74" t="s">
        <v>9</v>
      </c>
      <c r="H24" s="75" t="s">
        <v>13</v>
      </c>
      <c r="I24" s="100"/>
      <c r="J24" s="100"/>
      <c r="L24" s="323" t="s">
        <v>255</v>
      </c>
      <c r="M24" s="324"/>
      <c r="N24" s="44"/>
      <c r="O24" s="17"/>
    </row>
    <row r="25" spans="2:16" ht="18.600000000000001" customHeight="1" x14ac:dyDescent="0.2">
      <c r="B25" s="40"/>
      <c r="C25" s="237" t="s">
        <v>56</v>
      </c>
      <c r="D25" s="329" t="s">
        <v>52</v>
      </c>
      <c r="E25" s="329"/>
      <c r="F25" s="329"/>
      <c r="G25" s="18">
        <f>K12</f>
        <v>0</v>
      </c>
      <c r="H25" s="19">
        <f>1-G25</f>
        <v>1</v>
      </c>
      <c r="I25" s="24"/>
      <c r="J25" s="24"/>
      <c r="L25" s="229"/>
      <c r="M25" s="32"/>
      <c r="N25" s="32"/>
      <c r="O25" s="49"/>
    </row>
    <row r="26" spans="2:16" ht="18.600000000000001" customHeight="1" x14ac:dyDescent="0.2">
      <c r="B26" s="40"/>
      <c r="C26" s="76" t="s">
        <v>57</v>
      </c>
      <c r="D26" s="330" t="s">
        <v>53</v>
      </c>
      <c r="E26" s="330"/>
      <c r="F26" s="330"/>
      <c r="G26" s="236">
        <f>K13</f>
        <v>0</v>
      </c>
      <c r="H26" s="29">
        <f>1-G26</f>
        <v>1</v>
      </c>
      <c r="I26" s="24"/>
      <c r="J26" s="24"/>
      <c r="L26" s="229"/>
      <c r="M26" s="32"/>
      <c r="N26" s="32"/>
      <c r="O26" s="49"/>
    </row>
    <row r="27" spans="2:16" ht="18.600000000000001" customHeight="1" x14ac:dyDescent="0.2">
      <c r="B27" s="40"/>
      <c r="C27" s="76" t="s">
        <v>58</v>
      </c>
      <c r="D27" s="330" t="s">
        <v>54</v>
      </c>
      <c r="E27" s="330"/>
      <c r="F27" s="330"/>
      <c r="G27" s="236">
        <f>K16</f>
        <v>0</v>
      </c>
      <c r="H27" s="29">
        <f>1-G27</f>
        <v>1</v>
      </c>
      <c r="I27" s="24"/>
      <c r="J27" s="24"/>
      <c r="L27" s="229"/>
      <c r="M27" s="32"/>
      <c r="N27" s="32"/>
      <c r="O27" s="49"/>
    </row>
    <row r="28" spans="2:16" ht="18.600000000000001" customHeight="1" thickBot="1" x14ac:dyDescent="0.25">
      <c r="B28" s="40"/>
      <c r="C28" s="78" t="s">
        <v>59</v>
      </c>
      <c r="D28" s="306" t="s">
        <v>55</v>
      </c>
      <c r="E28" s="306"/>
      <c r="F28" s="306"/>
      <c r="G28" s="27">
        <f>K21</f>
        <v>0</v>
      </c>
      <c r="H28" s="28">
        <f>1-G28</f>
        <v>1</v>
      </c>
      <c r="I28" s="24"/>
      <c r="J28" s="24"/>
      <c r="L28" s="229"/>
      <c r="M28" s="32"/>
      <c r="N28" s="32"/>
      <c r="O28" s="49"/>
    </row>
    <row r="29" spans="2:16" ht="27.75" customHeight="1" thickBot="1" x14ac:dyDescent="0.25">
      <c r="B29" s="40"/>
      <c r="C29" s="22"/>
      <c r="D29" s="22"/>
      <c r="E29" s="22"/>
      <c r="F29" s="101" t="s">
        <v>15</v>
      </c>
      <c r="G29" s="53">
        <f>AVERAGE(G25:G28)</f>
        <v>0</v>
      </c>
      <c r="H29" s="54">
        <f>AVERAGE(H25:H28)</f>
        <v>1</v>
      </c>
      <c r="I29" s="24"/>
      <c r="J29" s="24"/>
      <c r="L29" s="229"/>
      <c r="M29" s="32"/>
      <c r="N29" s="32"/>
      <c r="O29" s="49"/>
    </row>
    <row r="30" spans="2:16" ht="12.75" x14ac:dyDescent="0.2">
      <c r="B30" s="40"/>
      <c r="C30" s="22"/>
      <c r="D30" s="22"/>
      <c r="E30" s="22"/>
      <c r="F30" s="23"/>
      <c r="G30" s="24"/>
      <c r="H30" s="24"/>
      <c r="I30" s="24"/>
      <c r="J30" s="24"/>
      <c r="L30" s="229"/>
      <c r="M30" s="32"/>
      <c r="N30" s="32"/>
      <c r="O30" s="49"/>
    </row>
    <row r="31" spans="2:16" ht="19.149999999999999" customHeight="1" x14ac:dyDescent="0.2">
      <c r="B31" s="40"/>
      <c r="C31" s="22"/>
      <c r="D31" s="22"/>
      <c r="E31" s="22"/>
      <c r="F31" s="23"/>
      <c r="G31" s="24"/>
      <c r="H31" s="24"/>
      <c r="I31" s="24"/>
      <c r="J31" s="24"/>
      <c r="L31" s="229"/>
      <c r="M31" s="32"/>
      <c r="N31" s="32"/>
      <c r="O31" s="49"/>
    </row>
    <row r="32" spans="2:16" ht="19.149999999999999" customHeight="1" x14ac:dyDescent="0.2">
      <c r="B32" s="40"/>
      <c r="C32" s="22"/>
      <c r="D32" s="22"/>
      <c r="E32" s="22"/>
      <c r="F32" s="23"/>
      <c r="G32" s="24"/>
      <c r="H32" s="24"/>
      <c r="I32" s="24"/>
      <c r="J32" s="24"/>
      <c r="L32" s="229"/>
      <c r="M32" s="32"/>
      <c r="N32" s="32"/>
      <c r="O32" s="49"/>
    </row>
    <row r="33" spans="2:15" ht="19.149999999999999" customHeight="1" x14ac:dyDescent="0.2">
      <c r="B33" s="40"/>
      <c r="C33" s="22"/>
      <c r="D33" s="22"/>
      <c r="E33" s="22"/>
      <c r="F33" s="23"/>
      <c r="G33" s="24"/>
      <c r="H33" s="24"/>
      <c r="I33" s="24"/>
      <c r="J33" s="24"/>
      <c r="L33" s="229"/>
      <c r="M33" s="32"/>
      <c r="N33" s="32"/>
      <c r="O33" s="49"/>
    </row>
    <row r="34" spans="2:15" ht="19.149999999999999" customHeight="1" x14ac:dyDescent="0.2">
      <c r="B34" s="40"/>
      <c r="C34" s="22"/>
      <c r="D34" s="22"/>
      <c r="E34" s="22"/>
      <c r="F34" s="23"/>
      <c r="G34" s="24"/>
      <c r="H34" s="24"/>
      <c r="I34" s="24"/>
      <c r="J34" s="24"/>
      <c r="L34" s="229"/>
      <c r="M34" s="32"/>
      <c r="N34" s="32"/>
      <c r="O34" s="49"/>
    </row>
    <row r="35" spans="2:15" ht="19.149999999999999" customHeight="1" x14ac:dyDescent="0.2">
      <c r="B35" s="40"/>
      <c r="C35" s="22"/>
      <c r="D35" s="22"/>
      <c r="E35" s="22"/>
      <c r="F35" s="23"/>
      <c r="G35" s="24"/>
      <c r="H35" s="24"/>
      <c r="I35" s="24"/>
      <c r="J35" s="24"/>
      <c r="L35" s="229"/>
      <c r="M35" s="32"/>
      <c r="N35" s="32"/>
      <c r="O35" s="49"/>
    </row>
    <row r="36" spans="2:15" ht="19.149999999999999" customHeight="1" x14ac:dyDescent="0.2">
      <c r="B36" s="40"/>
      <c r="C36" s="22"/>
      <c r="D36" s="22"/>
      <c r="E36" s="22"/>
      <c r="F36" s="23"/>
      <c r="G36" s="24"/>
      <c r="H36" s="24"/>
      <c r="I36" s="24"/>
      <c r="J36" s="24"/>
      <c r="L36" s="229"/>
      <c r="M36" s="32"/>
      <c r="N36" s="32"/>
      <c r="O36" s="49"/>
    </row>
    <row r="37" spans="2:15" ht="19.149999999999999" customHeight="1" x14ac:dyDescent="0.2">
      <c r="B37" s="40"/>
      <c r="C37" s="22"/>
      <c r="D37" s="22"/>
      <c r="E37" s="22"/>
      <c r="F37" s="23"/>
      <c r="G37" s="24"/>
      <c r="H37" s="24"/>
      <c r="I37" s="24"/>
      <c r="J37" s="24"/>
      <c r="L37" s="229"/>
      <c r="M37" s="32"/>
      <c r="N37" s="32"/>
      <c r="O37" s="49"/>
    </row>
    <row r="38" spans="2:15" ht="19.149999999999999" customHeight="1" x14ac:dyDescent="0.2">
      <c r="B38" s="40"/>
      <c r="C38" s="22"/>
      <c r="D38" s="22"/>
      <c r="E38" s="22"/>
      <c r="F38" s="23"/>
      <c r="G38" s="24"/>
      <c r="H38" s="24"/>
      <c r="I38" s="24"/>
      <c r="J38" s="24"/>
      <c r="L38" s="229"/>
      <c r="M38" s="32"/>
      <c r="N38" s="32"/>
      <c r="O38" s="49"/>
    </row>
    <row r="39" spans="2:15" ht="19.149999999999999" customHeight="1" x14ac:dyDescent="0.2">
      <c r="B39" s="40"/>
      <c r="C39" s="22"/>
      <c r="D39" s="22"/>
      <c r="E39" s="22"/>
      <c r="F39" s="23"/>
      <c r="G39" s="24"/>
      <c r="H39" s="24"/>
      <c r="I39" s="24"/>
      <c r="J39" s="24"/>
      <c r="L39" s="229"/>
      <c r="M39" s="32"/>
      <c r="N39" s="32"/>
      <c r="O39" s="49"/>
    </row>
    <row r="40" spans="2:15" ht="19.149999999999999" customHeight="1" x14ac:dyDescent="0.2">
      <c r="B40" s="40"/>
      <c r="C40" s="22"/>
      <c r="D40" s="22"/>
      <c r="E40" s="22"/>
      <c r="F40" s="23"/>
      <c r="G40" s="24"/>
      <c r="H40" s="24"/>
      <c r="I40" s="24"/>
      <c r="J40" s="24"/>
      <c r="L40" s="229"/>
      <c r="M40" s="32"/>
      <c r="N40" s="32"/>
      <c r="O40" s="49"/>
    </row>
    <row r="41" spans="2:15" ht="19.149999999999999" customHeight="1" x14ac:dyDescent="0.2">
      <c r="B41" s="40"/>
      <c r="C41" s="22"/>
      <c r="D41" s="22"/>
      <c r="E41" s="22"/>
      <c r="F41" s="23"/>
      <c r="G41" s="24"/>
      <c r="H41" s="24"/>
      <c r="I41" s="24"/>
      <c r="J41" s="24"/>
      <c r="L41" s="229"/>
      <c r="M41" s="32"/>
      <c r="N41" s="32"/>
      <c r="O41" s="49"/>
    </row>
    <row r="42" spans="2:15" ht="19.149999999999999" customHeight="1" x14ac:dyDescent="0.2">
      <c r="B42" s="40"/>
      <c r="C42" s="22"/>
      <c r="D42" s="22"/>
      <c r="E42" s="22"/>
      <c r="F42" s="23"/>
      <c r="G42" s="24"/>
      <c r="H42" s="24"/>
      <c r="I42" s="24"/>
      <c r="J42" s="24"/>
      <c r="L42" s="229"/>
      <c r="M42" s="32"/>
      <c r="N42" s="32"/>
      <c r="O42" s="49"/>
    </row>
    <row r="43" spans="2:15" ht="19.149999999999999" customHeight="1" x14ac:dyDescent="0.2">
      <c r="B43" s="40"/>
      <c r="C43" s="22"/>
      <c r="D43" s="22"/>
      <c r="E43" s="22"/>
      <c r="F43" s="23"/>
      <c r="G43" s="24"/>
      <c r="H43" s="24"/>
      <c r="I43" s="24"/>
      <c r="J43" s="24"/>
      <c r="L43" s="229"/>
      <c r="M43" s="32"/>
      <c r="N43" s="32"/>
      <c r="O43" s="49"/>
    </row>
    <row r="44" spans="2:15" ht="19.149999999999999" customHeight="1" x14ac:dyDescent="0.2">
      <c r="B44" s="40"/>
      <c r="C44" s="22"/>
      <c r="D44" s="22"/>
      <c r="E44" s="22"/>
      <c r="F44" s="23"/>
      <c r="G44" s="24"/>
      <c r="H44" s="24"/>
      <c r="I44" s="24"/>
      <c r="J44" s="24"/>
      <c r="L44" s="229"/>
      <c r="M44" s="32"/>
      <c r="N44" s="32"/>
      <c r="O44" s="49"/>
    </row>
    <row r="45" spans="2:15" ht="19.149999999999999" customHeight="1" x14ac:dyDescent="0.2">
      <c r="B45" s="40"/>
      <c r="C45" s="22"/>
      <c r="D45" s="22"/>
      <c r="E45" s="22"/>
      <c r="F45" s="23"/>
      <c r="G45" s="24"/>
      <c r="H45" s="24"/>
      <c r="I45" s="24"/>
      <c r="J45" s="24"/>
      <c r="L45" s="229"/>
      <c r="M45" s="32"/>
      <c r="N45" s="32"/>
      <c r="O45" s="49"/>
    </row>
    <row r="46" spans="2:15" ht="19.149999999999999" customHeight="1" x14ac:dyDescent="0.2">
      <c r="B46" s="40"/>
      <c r="C46" s="22"/>
      <c r="D46" s="22"/>
      <c r="E46" s="22"/>
      <c r="F46" s="23"/>
      <c r="G46" s="24"/>
      <c r="H46" s="24"/>
      <c r="I46" s="24"/>
      <c r="J46" s="24"/>
      <c r="L46" s="229"/>
      <c r="M46" s="32"/>
      <c r="N46" s="32"/>
      <c r="O46" s="49"/>
    </row>
    <row r="47" spans="2:15" ht="19.149999999999999" customHeight="1" thickBot="1" x14ac:dyDescent="0.25">
      <c r="B47" s="40"/>
      <c r="C47" s="22"/>
      <c r="D47" s="22"/>
      <c r="E47" s="22"/>
      <c r="F47" s="23"/>
      <c r="G47" s="24"/>
      <c r="H47" s="24"/>
      <c r="I47" s="24"/>
      <c r="J47" s="24"/>
      <c r="L47" s="230"/>
      <c r="M47" s="33"/>
      <c r="N47" s="32"/>
      <c r="O47" s="49"/>
    </row>
    <row r="48" spans="2:15" ht="13.5" thickBot="1" x14ac:dyDescent="0.25">
      <c r="B48" s="45"/>
      <c r="C48" s="46"/>
      <c r="D48" s="46"/>
      <c r="E48" s="46"/>
      <c r="F48" s="46"/>
      <c r="G48" s="46"/>
      <c r="H48" s="47"/>
      <c r="I48" s="47"/>
      <c r="J48" s="47"/>
      <c r="K48" s="46"/>
      <c r="L48" s="48"/>
      <c r="M48" s="48"/>
      <c r="N48" s="33"/>
      <c r="O48" s="49"/>
    </row>
    <row r="49" ht="12.75" x14ac:dyDescent="0.2"/>
    <row r="50" ht="12.75" hidden="1" x14ac:dyDescent="0.2"/>
    <row r="51" ht="12.75" hidden="1" x14ac:dyDescent="0.2"/>
    <row r="52" ht="12.75" hidden="1" x14ac:dyDescent="0.2"/>
    <row r="53" ht="12.75" hidden="1" x14ac:dyDescent="0.2"/>
    <row r="54" ht="12.75" hidden="1" x14ac:dyDescent="0.2"/>
    <row r="55" ht="12.75" hidden="1" x14ac:dyDescent="0.2"/>
    <row r="56" ht="12.75" hidden="1" x14ac:dyDescent="0.2"/>
    <row r="57" ht="12.75" hidden="1" x14ac:dyDescent="0.2"/>
    <row r="58" ht="12.75" hidden="1" x14ac:dyDescent="0.2"/>
    <row r="59" ht="12.75" hidden="1" x14ac:dyDescent="0.2"/>
    <row r="60" ht="12.75" hidden="1" x14ac:dyDescent="0.2"/>
    <row r="61" ht="12.75" hidden="1" x14ac:dyDescent="0.2"/>
    <row r="62" ht="12.75" hidden="1" x14ac:dyDescent="0.2"/>
    <row r="63" ht="12.75" hidden="1" x14ac:dyDescent="0.2"/>
    <row r="64" ht="12.75" hidden="1" x14ac:dyDescent="0.2"/>
    <row r="65" ht="12.75" hidden="1" x14ac:dyDescent="0.2"/>
    <row r="66" ht="12.75" hidden="1" x14ac:dyDescent="0.2"/>
    <row r="67" ht="12.75" hidden="1" x14ac:dyDescent="0.2"/>
    <row r="68" ht="12.75" hidden="1" x14ac:dyDescent="0.2"/>
    <row r="69" ht="12.75" hidden="1" x14ac:dyDescent="0.2"/>
    <row r="70" ht="12.75" hidden="1" x14ac:dyDescent="0.2"/>
    <row r="71" ht="12.75" hidden="1" x14ac:dyDescent="0.2"/>
    <row r="72" ht="12.75" hidden="1" x14ac:dyDescent="0.2"/>
    <row r="73" ht="12.75" hidden="1" x14ac:dyDescent="0.2"/>
    <row r="74" ht="12.75" hidden="1" x14ac:dyDescent="0.2"/>
    <row r="75" ht="12.75" hidden="1" x14ac:dyDescent="0.2"/>
    <row r="76" ht="12.75" hidden="1" x14ac:dyDescent="0.2"/>
    <row r="77" ht="12.75" hidden="1" x14ac:dyDescent="0.2"/>
    <row r="78" ht="12.75" hidden="1" x14ac:dyDescent="0.2"/>
    <row r="79" ht="12.75" hidden="1" x14ac:dyDescent="0.2"/>
    <row r="80" ht="12.75" hidden="1" x14ac:dyDescent="0.2"/>
    <row r="81" ht="12.75" hidden="1" x14ac:dyDescent="0.2"/>
    <row r="82" ht="12.75" hidden="1" x14ac:dyDescent="0.2"/>
    <row r="83" ht="12.75" hidden="1" x14ac:dyDescent="0.2"/>
    <row r="84" ht="12.75" hidden="1" x14ac:dyDescent="0.2"/>
    <row r="85" ht="12.75" hidden="1" x14ac:dyDescent="0.2"/>
    <row r="86" ht="12.75" hidden="1" x14ac:dyDescent="0.2"/>
    <row r="87" ht="12.75" hidden="1" x14ac:dyDescent="0.2"/>
    <row r="88" ht="12.75" hidden="1" x14ac:dyDescent="0.2"/>
    <row r="89" ht="12.75" hidden="1" x14ac:dyDescent="0.2"/>
    <row r="90" ht="12.75" hidden="1" x14ac:dyDescent="0.2"/>
    <row r="91" ht="12.75" hidden="1" x14ac:dyDescent="0.2"/>
    <row r="92" ht="12.75" hidden="1" x14ac:dyDescent="0.2"/>
    <row r="93" ht="12.75" hidden="1" x14ac:dyDescent="0.2"/>
    <row r="94" ht="12.75" hidden="1" x14ac:dyDescent="0.2"/>
    <row r="95" ht="12.75" hidden="1" x14ac:dyDescent="0.2"/>
    <row r="96" ht="12.75" hidden="1" x14ac:dyDescent="0.2"/>
    <row r="97" ht="12.75" hidden="1" x14ac:dyDescent="0.2"/>
    <row r="98" ht="12.75" hidden="1" x14ac:dyDescent="0.2"/>
    <row r="99" ht="12.75" hidden="1" x14ac:dyDescent="0.2"/>
    <row r="100" ht="12.75" hidden="1" x14ac:dyDescent="0.2"/>
    <row r="101" ht="12.75" hidden="1" x14ac:dyDescent="0.2"/>
    <row r="102" ht="12.75" hidden="1" x14ac:dyDescent="0.2"/>
    <row r="103" ht="12.75" hidden="1" x14ac:dyDescent="0.2"/>
    <row r="104" ht="12.75" hidden="1" x14ac:dyDescent="0.2"/>
    <row r="105" ht="12.75" hidden="1" x14ac:dyDescent="0.2"/>
    <row r="106" ht="12.75" hidden="1" x14ac:dyDescent="0.2"/>
    <row r="107" ht="12.75" hidden="1" x14ac:dyDescent="0.2"/>
    <row r="108" ht="12.75" hidden="1" x14ac:dyDescent="0.2"/>
    <row r="109" ht="12.75" hidden="1" x14ac:dyDescent="0.2"/>
    <row r="110" ht="12.75" hidden="1" x14ac:dyDescent="0.2"/>
    <row r="111" ht="12.75" hidden="1" x14ac:dyDescent="0.2"/>
    <row r="112" ht="12.75" hidden="1" x14ac:dyDescent="0.2"/>
    <row r="113" ht="12.75" hidden="1" x14ac:dyDescent="0.2"/>
    <row r="114" ht="12.75" hidden="1" x14ac:dyDescent="0.2"/>
    <row r="115" ht="12.75" hidden="1" x14ac:dyDescent="0.2"/>
    <row r="116" ht="12.75" hidden="1" x14ac:dyDescent="0.2"/>
    <row r="117" ht="12.75" hidden="1" x14ac:dyDescent="0.2"/>
    <row r="118" ht="12.75" hidden="1" x14ac:dyDescent="0.2"/>
    <row r="119" ht="12.75" hidden="1" x14ac:dyDescent="0.2"/>
    <row r="120" ht="12.75" hidden="1" x14ac:dyDescent="0.2"/>
    <row r="121" ht="12.75" hidden="1" x14ac:dyDescent="0.2"/>
    <row r="122" ht="12.75" hidden="1" x14ac:dyDescent="0.2"/>
    <row r="123" ht="12.75" hidden="1" x14ac:dyDescent="0.2"/>
    <row r="124" ht="12.75" hidden="1" x14ac:dyDescent="0.2"/>
    <row r="125" ht="12.75" hidden="1" x14ac:dyDescent="0.2"/>
    <row r="126" ht="12.75" hidden="1" x14ac:dyDescent="0.2"/>
    <row r="127" ht="12.75" hidden="1" x14ac:dyDescent="0.2"/>
    <row r="128" ht="12.75" hidden="1" x14ac:dyDescent="0.2"/>
    <row r="129" ht="12.75" hidden="1" x14ac:dyDescent="0.2"/>
    <row r="130" ht="12.75" hidden="1" x14ac:dyDescent="0.2"/>
    <row r="131" ht="12.75" hidden="1" x14ac:dyDescent="0.2"/>
    <row r="132" ht="12.75" hidden="1" x14ac:dyDescent="0.2"/>
    <row r="133" ht="12.75" hidden="1" x14ac:dyDescent="0.2"/>
    <row r="134" ht="12.75" hidden="1" x14ac:dyDescent="0.2"/>
    <row r="135" ht="12.75" hidden="1" x14ac:dyDescent="0.2"/>
    <row r="136" ht="12.75" hidden="1" x14ac:dyDescent="0.2"/>
    <row r="137" ht="12.75" hidden="1" x14ac:dyDescent="0.2"/>
    <row r="138" ht="12.75" hidden="1" x14ac:dyDescent="0.2"/>
    <row r="139" ht="12.75" hidden="1" x14ac:dyDescent="0.2"/>
    <row r="140" ht="12.75" hidden="1" x14ac:dyDescent="0.2"/>
    <row r="141" ht="12.75" hidden="1" x14ac:dyDescent="0.2"/>
    <row r="142" ht="12.75" hidden="1" x14ac:dyDescent="0.2"/>
    <row r="143" ht="12.75" hidden="1" x14ac:dyDescent="0.2"/>
    <row r="144" ht="12.75" hidden="1" x14ac:dyDescent="0.2"/>
    <row r="145" ht="12.75" hidden="1" x14ac:dyDescent="0.2"/>
    <row r="146" ht="12.75" hidden="1" x14ac:dyDescent="0.2"/>
    <row r="147" ht="12.75" hidden="1" x14ac:dyDescent="0.2"/>
    <row r="148" ht="12.75" hidden="1" x14ac:dyDescent="0.2"/>
    <row r="149" ht="12.75" hidden="1" x14ac:dyDescent="0.2"/>
    <row r="150" ht="12.75" hidden="1" x14ac:dyDescent="0.2"/>
    <row r="151" ht="12.75" hidden="1" x14ac:dyDescent="0.2"/>
    <row r="152" ht="12.75" hidden="1" x14ac:dyDescent="0.2"/>
    <row r="153" ht="12.75" hidden="1" x14ac:dyDescent="0.2"/>
    <row r="154" ht="12.75" hidden="1" x14ac:dyDescent="0.2"/>
    <row r="155" ht="12.75" hidden="1" x14ac:dyDescent="0.2"/>
    <row r="156" ht="12.75" hidden="1" x14ac:dyDescent="0.2"/>
    <row r="157" ht="12.75" hidden="1" x14ac:dyDescent="0.2"/>
    <row r="158" ht="12.75" hidden="1" x14ac:dyDescent="0.2"/>
    <row r="159" ht="12.75" hidden="1" x14ac:dyDescent="0.2"/>
    <row r="160" ht="12.75" hidden="1" x14ac:dyDescent="0.2"/>
    <row r="161" ht="12.75" hidden="1" x14ac:dyDescent="0.2"/>
    <row r="162" ht="12.75" hidden="1" x14ac:dyDescent="0.2"/>
    <row r="163" ht="12.75" hidden="1" x14ac:dyDescent="0.2"/>
    <row r="164" ht="12.75" hidden="1" x14ac:dyDescent="0.2"/>
    <row r="165" ht="12.75" hidden="1" x14ac:dyDescent="0.2"/>
    <row r="166" ht="12.75" hidden="1" x14ac:dyDescent="0.2"/>
    <row r="167" ht="12.75" hidden="1" x14ac:dyDescent="0.2"/>
    <row r="168" ht="12.75" hidden="1" x14ac:dyDescent="0.2"/>
    <row r="169" ht="12.75" hidden="1" x14ac:dyDescent="0.2"/>
    <row r="170" ht="12.75" hidden="1" x14ac:dyDescent="0.2"/>
    <row r="171" ht="12.75" hidden="1" x14ac:dyDescent="0.2"/>
    <row r="172" ht="12.75" hidden="1" x14ac:dyDescent="0.2"/>
    <row r="173" ht="12.75" hidden="1" x14ac:dyDescent="0.2"/>
    <row r="174" ht="12.75" hidden="1" x14ac:dyDescent="0.2"/>
    <row r="175" ht="12.75" hidden="1" x14ac:dyDescent="0.2"/>
    <row r="176" ht="12.75" hidden="1" x14ac:dyDescent="0.2"/>
    <row r="177" ht="12.75" hidden="1" x14ac:dyDescent="0.2"/>
    <row r="178" ht="12.75" hidden="1" x14ac:dyDescent="0.2"/>
    <row r="179" ht="12.75" hidden="1" x14ac:dyDescent="0.2"/>
    <row r="180" ht="12.75" hidden="1" x14ac:dyDescent="0.2"/>
    <row r="181" ht="12.75" hidden="1" x14ac:dyDescent="0.2"/>
    <row r="182" ht="12.75" hidden="1" x14ac:dyDescent="0.2"/>
    <row r="183" ht="12.75" hidden="1" x14ac:dyDescent="0.2"/>
    <row r="184" ht="12.75" hidden="1" x14ac:dyDescent="0.2"/>
    <row r="185" ht="12.75" hidden="1" x14ac:dyDescent="0.2"/>
    <row r="186" ht="12.75" hidden="1" x14ac:dyDescent="0.2"/>
    <row r="187" ht="12.75" hidden="1" x14ac:dyDescent="0.2"/>
    <row r="188" ht="12.75" hidden="1" x14ac:dyDescent="0.2"/>
    <row r="189" ht="12.75" hidden="1" x14ac:dyDescent="0.2"/>
    <row r="190" ht="12.75" hidden="1" x14ac:dyDescent="0.2"/>
    <row r="191" ht="12.75" hidden="1" x14ac:dyDescent="0.2"/>
    <row r="192" ht="12.75" hidden="1" x14ac:dyDescent="0.2"/>
    <row r="193" ht="12.75" hidden="1" x14ac:dyDescent="0.2"/>
    <row r="194" ht="12.75" hidden="1" x14ac:dyDescent="0.2"/>
    <row r="195" ht="12.75" hidden="1" x14ac:dyDescent="0.2"/>
    <row r="196" ht="12.75" hidden="1" x14ac:dyDescent="0.2"/>
    <row r="197" ht="12.75" hidden="1" x14ac:dyDescent="0.2"/>
    <row r="198" ht="12.75" hidden="1" x14ac:dyDescent="0.2"/>
    <row r="199" ht="12.75" hidden="1" x14ac:dyDescent="0.2"/>
    <row r="200" ht="12.75" hidden="1" x14ac:dyDescent="0.2"/>
    <row r="201" ht="12.75" hidden="1" x14ac:dyDescent="0.2"/>
    <row r="202" ht="12.75" hidden="1" x14ac:dyDescent="0.2"/>
    <row r="203" ht="12.75" hidden="1" x14ac:dyDescent="0.2"/>
    <row r="204" ht="12.75" hidden="1" x14ac:dyDescent="0.2"/>
    <row r="205" ht="12.75" hidden="1" x14ac:dyDescent="0.2"/>
    <row r="206" ht="12.75" hidden="1" x14ac:dyDescent="0.2"/>
    <row r="207" ht="12.75" hidden="1" x14ac:dyDescent="0.2"/>
    <row r="208" ht="12.75" hidden="1" x14ac:dyDescent="0.2"/>
    <row r="209" ht="12.75" hidden="1" x14ac:dyDescent="0.2"/>
    <row r="210" ht="12.75" hidden="1" x14ac:dyDescent="0.2"/>
    <row r="211" ht="12.75" hidden="1" x14ac:dyDescent="0.2"/>
    <row r="212" ht="12.75" hidden="1" x14ac:dyDescent="0.2"/>
    <row r="213" ht="12.75" hidden="1" x14ac:dyDescent="0.2"/>
    <row r="214" ht="12.75" hidden="1" x14ac:dyDescent="0.2"/>
    <row r="215" ht="12.75" hidden="1" x14ac:dyDescent="0.2"/>
    <row r="216" ht="12.75" hidden="1" x14ac:dyDescent="0.2"/>
    <row r="217" ht="12.75" hidden="1" x14ac:dyDescent="0.2"/>
    <row r="218" ht="12.75" hidden="1" x14ac:dyDescent="0.2"/>
    <row r="219" ht="12.75" hidden="1" x14ac:dyDescent="0.2"/>
    <row r="220" ht="12.75" hidden="1" x14ac:dyDescent="0.2"/>
    <row r="221" ht="12.75" hidden="1" x14ac:dyDescent="0.2"/>
    <row r="222" ht="12.75" hidden="1" x14ac:dyDescent="0.2"/>
    <row r="223" ht="12.75" hidden="1" x14ac:dyDescent="0.2"/>
    <row r="224" ht="12.75" hidden="1" x14ac:dyDescent="0.2"/>
    <row r="225" ht="12.75" hidden="1" x14ac:dyDescent="0.2"/>
    <row r="226" ht="12.75" hidden="1" x14ac:dyDescent="0.2"/>
    <row r="227" ht="12.75" hidden="1" x14ac:dyDescent="0.2"/>
    <row r="228" ht="12.75" hidden="1" x14ac:dyDescent="0.2"/>
    <row r="229" ht="12.75" hidden="1" x14ac:dyDescent="0.2"/>
    <row r="230" ht="12.75" hidden="1" x14ac:dyDescent="0.2"/>
    <row r="231" ht="12.75" hidden="1" x14ac:dyDescent="0.2"/>
    <row r="232" ht="12.75" hidden="1" x14ac:dyDescent="0.2"/>
    <row r="233" ht="12.75" hidden="1" x14ac:dyDescent="0.2"/>
    <row r="234" ht="12.75" hidden="1" x14ac:dyDescent="0.2"/>
    <row r="235" ht="12.75" hidden="1" x14ac:dyDescent="0.2"/>
    <row r="236" ht="12.75" hidden="1" x14ac:dyDescent="0.2"/>
    <row r="237" ht="12.75" hidden="1" x14ac:dyDescent="0.2"/>
    <row r="238" ht="12.75" hidden="1" x14ac:dyDescent="0.2"/>
    <row r="239" ht="12.75" hidden="1" x14ac:dyDescent="0.2"/>
    <row r="240" ht="12.75" hidden="1" x14ac:dyDescent="0.2"/>
    <row r="241" ht="12.75" hidden="1" x14ac:dyDescent="0.2"/>
    <row r="242" ht="12.75" hidden="1" x14ac:dyDescent="0.2"/>
    <row r="243" ht="12.75" hidden="1" x14ac:dyDescent="0.2"/>
    <row r="244" ht="12.75" hidden="1" x14ac:dyDescent="0.2"/>
    <row r="245" ht="12.75" hidden="1" x14ac:dyDescent="0.2"/>
    <row r="246" ht="12.75" hidden="1" x14ac:dyDescent="0.2"/>
    <row r="247" ht="12.75" hidden="1" x14ac:dyDescent="0.2"/>
    <row r="248" ht="12.75" hidden="1" x14ac:dyDescent="0.2"/>
    <row r="249" ht="12.75" hidden="1" x14ac:dyDescent="0.2"/>
    <row r="250" ht="12.75" hidden="1" x14ac:dyDescent="0.2"/>
    <row r="251" ht="12.75" hidden="1" x14ac:dyDescent="0.2"/>
    <row r="252" ht="12.75" hidden="1" x14ac:dyDescent="0.2"/>
    <row r="253" ht="12.75" hidden="1" x14ac:dyDescent="0.2"/>
    <row r="254" ht="12.75" hidden="1" x14ac:dyDescent="0.2"/>
    <row r="255" ht="12.75" hidden="1" x14ac:dyDescent="0.2"/>
    <row r="256" ht="12.75" hidden="1" x14ac:dyDescent="0.2"/>
    <row r="257" ht="12.75" hidden="1" x14ac:dyDescent="0.2"/>
    <row r="258" ht="12.75" hidden="1" x14ac:dyDescent="0.2"/>
    <row r="259" ht="12.75" hidden="1" x14ac:dyDescent="0.2"/>
    <row r="260" ht="12.75" hidden="1" x14ac:dyDescent="0.2"/>
    <row r="261" ht="12.75" hidden="1" x14ac:dyDescent="0.2"/>
    <row r="262" ht="12.75" hidden="1" x14ac:dyDescent="0.2"/>
    <row r="263" ht="12.75" hidden="1" x14ac:dyDescent="0.2"/>
    <row r="264" ht="12.75" hidden="1" x14ac:dyDescent="0.2"/>
    <row r="265" ht="12.75" hidden="1" x14ac:dyDescent="0.2"/>
    <row r="266" ht="12.75" hidden="1" x14ac:dyDescent="0.2"/>
    <row r="267" ht="12.75" hidden="1" x14ac:dyDescent="0.2"/>
  </sheetData>
  <dataConsolidate/>
  <mergeCells count="35">
    <mergeCell ref="D28:F28"/>
    <mergeCell ref="F1:L2"/>
    <mergeCell ref="F3:L3"/>
    <mergeCell ref="F4:L4"/>
    <mergeCell ref="J10:K10"/>
    <mergeCell ref="L10:L11"/>
    <mergeCell ref="C22:I22"/>
    <mergeCell ref="E10:E11"/>
    <mergeCell ref="H8:K8"/>
    <mergeCell ref="L24:M24"/>
    <mergeCell ref="D13:D15"/>
    <mergeCell ref="A1:E4"/>
    <mergeCell ref="C7:D7"/>
    <mergeCell ref="D25:F25"/>
    <mergeCell ref="D26:F26"/>
    <mergeCell ref="D27:F27"/>
    <mergeCell ref="M1:O1"/>
    <mergeCell ref="M2:O2"/>
    <mergeCell ref="M3:O3"/>
    <mergeCell ref="M4:O4"/>
    <mergeCell ref="H7:K7"/>
    <mergeCell ref="C8:D8"/>
    <mergeCell ref="D24:F24"/>
    <mergeCell ref="M10:M11"/>
    <mergeCell ref="J13:J15"/>
    <mergeCell ref="C10:C11"/>
    <mergeCell ref="D10:D11"/>
    <mergeCell ref="F10:F11"/>
    <mergeCell ref="G10:G11"/>
    <mergeCell ref="H10:I10"/>
    <mergeCell ref="D16:D20"/>
    <mergeCell ref="C12:C21"/>
    <mergeCell ref="J16:J20"/>
    <mergeCell ref="K13:K15"/>
    <mergeCell ref="K16:K20"/>
  </mergeCells>
  <phoneticPr fontId="15" type="noConversion"/>
  <conditionalFormatting sqref="H12:H21">
    <cfRule type="containsText" dxfId="7" priority="9" operator="containsText" text="4">
      <formula>NOT(ISERROR(SEARCH("4",H12)))</formula>
    </cfRule>
  </conditionalFormatting>
  <conditionalFormatting sqref="H9:K9">
    <cfRule type="iconSet" priority="10">
      <iconSet iconSet="4Arrows">
        <cfvo type="percent" val="0"/>
        <cfvo type="percent" val="0.25"/>
        <cfvo type="percent" val="0.5"/>
        <cfvo type="percent" val="0.75"/>
      </iconSet>
    </cfRule>
  </conditionalFormatting>
  <conditionalFormatting sqref="I12:I21">
    <cfRule type="dataBar" priority="7">
      <dataBar>
        <cfvo type="min"/>
        <cfvo type="max"/>
        <color theme="8" tint="0.39997558519241921"/>
      </dataBar>
      <extLst>
        <ext xmlns:x14="http://schemas.microsoft.com/office/spreadsheetml/2009/9/main" uri="{B025F937-C7B1-47D3-B67F-A62EFF666E3E}">
          <x14:id>{F877947E-0E88-49A3-959D-2CF6AA2BD608}</x14:id>
        </ext>
      </extLst>
    </cfRule>
  </conditionalFormatting>
  <conditionalFormatting sqref="K12">
    <cfRule type="dataBar" priority="4">
      <dataBar>
        <cfvo type="min"/>
        <cfvo type="max"/>
        <color rgb="FF31A2C5"/>
      </dataBar>
      <extLst>
        <ext xmlns:x14="http://schemas.microsoft.com/office/spreadsheetml/2009/9/main" uri="{B025F937-C7B1-47D3-B67F-A62EFF666E3E}">
          <x14:id>{5BBD1AD9-28CB-4C25-ACD3-A3CB551B8186}</x14:id>
        </ext>
      </extLst>
    </cfRule>
  </conditionalFormatting>
  <conditionalFormatting sqref="K13">
    <cfRule type="dataBar" priority="5">
      <dataBar>
        <cfvo type="min"/>
        <cfvo type="max"/>
        <color rgb="FF31A2C5"/>
      </dataBar>
      <extLst>
        <ext xmlns:x14="http://schemas.microsoft.com/office/spreadsheetml/2009/9/main" uri="{B025F937-C7B1-47D3-B67F-A62EFF666E3E}">
          <x14:id>{2D36E885-D746-4277-953B-A5914E9A8B63}</x14:id>
        </ext>
      </extLst>
    </cfRule>
  </conditionalFormatting>
  <conditionalFormatting sqref="K21:K22 K16">
    <cfRule type="dataBar" priority="12">
      <dataBar>
        <cfvo type="min"/>
        <cfvo type="max"/>
        <color rgb="FF31A2C5"/>
      </dataBar>
      <extLst>
        <ext xmlns:x14="http://schemas.microsoft.com/office/spreadsheetml/2009/9/main" uri="{B025F937-C7B1-47D3-B67F-A62EFF666E3E}">
          <x14:id>{9714F2F6-B57F-42BD-8F2D-7EC582E6DC24}</x14:id>
        </ext>
      </extLst>
    </cfRule>
  </conditionalFormatting>
  <dataValidations xWindow="775" yWindow="611" count="4">
    <dataValidation type="list" allowBlank="1" showInputMessage="1" showErrorMessage="1" sqref="G12:G21" xr:uid="{FEAE4028-9B54-428B-AA14-2DE34AA8AB7E}">
      <formula1>Implementación</formula1>
    </dataValidation>
    <dataValidation allowBlank="1" showInputMessage="1" showErrorMessage="1" prompt="Documento o registro de la actividad que permite evidenciar el cumplimiento del requisito." sqref="M13:M22" xr:uid="{2AD730B1-2E7F-4428-8447-B4222EFEF6AB}"/>
    <dataValidation allowBlank="1" showInputMessage="1" showErrorMessage="1" prompt="Se genera plan de accion cuando la calificación es inferior a 4" sqref="L13:L22" xr:uid="{94A8A5DB-BB59-47DA-B8C3-7215DA101E54}"/>
    <dataValidation type="list" allowBlank="1" showInputMessage="1" showErrorMessage="1" prompt="0. No existe evidencia_x000a_1. Se tiene planteamiento, pero no está en ejecución_x000a_2. Se encuentra en ejecución pero no está asegurado_x000a_3. Se encuentra implementado pero no está asegurado_x000a_4. Se encuentra implementado y asegurado en su totalidad" sqref="J21:J22" xr:uid="{2363E30B-80B1-47EE-8136-C108B3E16F75}">
      <formula1>INDIRECT(H21)</formula1>
    </dataValidation>
  </dataValidations>
  <pageMargins left="0.7" right="0.7" top="0.75" bottom="0.75" header="0.3" footer="0.3"/>
  <pageSetup scale="43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877947E-0E88-49A3-959D-2CF6AA2BD60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I12:I21</xm:sqref>
        </x14:conditionalFormatting>
        <x14:conditionalFormatting xmlns:xm="http://schemas.microsoft.com/office/excel/2006/main">
          <x14:cfRule type="dataBar" id="{5BBD1AD9-28CB-4C25-ACD3-A3CB551B818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K12</xm:sqref>
        </x14:conditionalFormatting>
        <x14:conditionalFormatting xmlns:xm="http://schemas.microsoft.com/office/excel/2006/main">
          <x14:cfRule type="dataBar" id="{2D36E885-D746-4277-953B-A5914E9A8B6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K13</xm:sqref>
        </x14:conditionalFormatting>
        <x14:conditionalFormatting xmlns:xm="http://schemas.microsoft.com/office/excel/2006/main">
          <x14:cfRule type="dataBar" id="{9714F2F6-B57F-42BD-8F2D-7EC582E6DC2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K21:K22 K16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775" yWindow="611" count="1">
        <x14:dataValidation type="list" allowBlank="1" showInputMessage="1" showErrorMessage="1" xr:uid="{CA8EAA78-DF97-4F9E-89E5-20B10B040A29}">
          <x14:formula1>
            <xm:f>Hoja1!$A$2:$A$6</xm:f>
          </x14:formula1>
          <xm:sqref>H12:H21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A1:Y272"/>
  <sheetViews>
    <sheetView showGridLines="0" zoomScale="60" zoomScaleNormal="60" zoomScalePageLayoutView="115" workbookViewId="0">
      <selection activeCell="M1" sqref="M1:O3"/>
    </sheetView>
  </sheetViews>
  <sheetFormatPr baseColWidth="10" defaultColWidth="0" defaultRowHeight="0" customHeight="1" zeroHeight="1" x14ac:dyDescent="0.2"/>
  <cols>
    <col min="1" max="1" width="1.85546875" style="1" customWidth="1"/>
    <col min="2" max="2" width="1.28515625" style="1" customWidth="1"/>
    <col min="3" max="3" width="18" style="1" customWidth="1"/>
    <col min="4" max="4" width="24.7109375" style="1" customWidth="1"/>
    <col min="5" max="5" width="16.28515625" style="1" customWidth="1"/>
    <col min="6" max="6" width="54.140625" style="1" customWidth="1"/>
    <col min="7" max="7" width="17.7109375" style="1" customWidth="1"/>
    <col min="8" max="8" width="13.28515625" style="2" bestFit="1" customWidth="1"/>
    <col min="9" max="10" width="10.7109375" style="1" customWidth="1"/>
    <col min="11" max="11" width="14.28515625" style="1" bestFit="1" customWidth="1"/>
    <col min="12" max="12" width="53.7109375" style="1" customWidth="1"/>
    <col min="13" max="13" width="32.42578125" style="1" customWidth="1"/>
    <col min="14" max="15" width="1.28515625" style="1" customWidth="1"/>
    <col min="16" max="16" width="2.85546875" style="1" customWidth="1"/>
    <col min="17" max="25" width="0" style="1" hidden="1" customWidth="1"/>
    <col min="26" max="16384" width="11.42578125" style="1" hidden="1"/>
  </cols>
  <sheetData>
    <row r="1" spans="1:18" s="50" customFormat="1" ht="18.75" customHeight="1" thickBot="1" x14ac:dyDescent="0.3">
      <c r="A1" s="325"/>
      <c r="B1" s="325"/>
      <c r="C1" s="325"/>
      <c r="D1" s="325"/>
      <c r="E1" s="325"/>
      <c r="F1" s="307" t="s">
        <v>0</v>
      </c>
      <c r="G1" s="308"/>
      <c r="H1" s="308"/>
      <c r="I1" s="308"/>
      <c r="J1" s="308"/>
      <c r="K1" s="308"/>
      <c r="L1" s="309"/>
      <c r="M1" s="295" t="s">
        <v>267</v>
      </c>
      <c r="N1" s="296"/>
      <c r="O1" s="297"/>
    </row>
    <row r="2" spans="1:18" ht="16.5" customHeight="1" thickBot="1" x14ac:dyDescent="0.25">
      <c r="A2" s="325"/>
      <c r="B2" s="325"/>
      <c r="C2" s="325"/>
      <c r="D2" s="325"/>
      <c r="E2" s="325"/>
      <c r="F2" s="310"/>
      <c r="G2" s="311"/>
      <c r="H2" s="311"/>
      <c r="I2" s="311"/>
      <c r="J2" s="311"/>
      <c r="K2" s="311"/>
      <c r="L2" s="312"/>
      <c r="M2" s="298" t="s">
        <v>268</v>
      </c>
      <c r="N2" s="299"/>
      <c r="O2" s="300"/>
      <c r="P2" s="51"/>
      <c r="Q2" s="362" t="s">
        <v>1</v>
      </c>
      <c r="R2" s="362"/>
    </row>
    <row r="3" spans="1:18" ht="27.75" customHeight="1" thickBot="1" x14ac:dyDescent="0.25">
      <c r="A3" s="325"/>
      <c r="B3" s="325"/>
      <c r="C3" s="325"/>
      <c r="D3" s="325"/>
      <c r="E3" s="325"/>
      <c r="F3" s="313" t="s">
        <v>2</v>
      </c>
      <c r="G3" s="314"/>
      <c r="H3" s="314"/>
      <c r="I3" s="314"/>
      <c r="J3" s="314"/>
      <c r="K3" s="314"/>
      <c r="L3" s="315"/>
      <c r="M3" s="298" t="s">
        <v>269</v>
      </c>
      <c r="N3" s="299"/>
      <c r="O3" s="300"/>
      <c r="P3" s="51"/>
      <c r="Q3" s="362" t="s">
        <v>16</v>
      </c>
      <c r="R3" s="362"/>
    </row>
    <row r="4" spans="1:18" ht="24" customHeight="1" thickBot="1" x14ac:dyDescent="0.25">
      <c r="A4" s="326"/>
      <c r="B4" s="326"/>
      <c r="C4" s="326"/>
      <c r="D4" s="326"/>
      <c r="E4" s="326"/>
      <c r="F4" s="316" t="s">
        <v>3</v>
      </c>
      <c r="G4" s="317"/>
      <c r="H4" s="317"/>
      <c r="I4" s="317"/>
      <c r="J4" s="317"/>
      <c r="K4" s="317"/>
      <c r="L4" s="318"/>
      <c r="M4" s="301" t="s">
        <v>4</v>
      </c>
      <c r="N4" s="302"/>
      <c r="O4" s="303"/>
      <c r="P4" s="51"/>
      <c r="Q4" s="362" t="s">
        <v>17</v>
      </c>
      <c r="R4" s="362"/>
    </row>
    <row r="5" spans="1:18" ht="7.5" customHeight="1" thickBot="1" x14ac:dyDescent="0.25">
      <c r="A5" s="104"/>
      <c r="B5" s="104"/>
      <c r="C5" s="104"/>
      <c r="D5" s="104"/>
      <c r="E5" s="104"/>
      <c r="H5" s="16"/>
    </row>
    <row r="6" spans="1:18" ht="7.5" customHeight="1" thickBot="1" x14ac:dyDescent="0.25">
      <c r="B6" s="34"/>
      <c r="C6" s="35"/>
      <c r="D6" s="35"/>
      <c r="E6" s="35"/>
      <c r="F6" s="35"/>
      <c r="G6" s="35"/>
      <c r="H6" s="36"/>
      <c r="I6" s="35"/>
      <c r="J6" s="35"/>
      <c r="K6" s="35"/>
      <c r="L6" s="35"/>
      <c r="M6" s="35"/>
      <c r="N6" s="37"/>
    </row>
    <row r="7" spans="1:18" s="4" customFormat="1" ht="21" customHeight="1" x14ac:dyDescent="0.2">
      <c r="B7" s="38"/>
      <c r="C7" s="327" t="s">
        <v>5</v>
      </c>
      <c r="D7" s="328"/>
      <c r="E7" s="231"/>
      <c r="F7" s="231"/>
      <c r="G7" s="3"/>
      <c r="H7" s="304" t="s">
        <v>6</v>
      </c>
      <c r="I7" s="357"/>
      <c r="J7" s="357"/>
      <c r="K7" s="358"/>
      <c r="L7" s="1"/>
      <c r="M7" s="1"/>
      <c r="N7" s="39"/>
    </row>
    <row r="8" spans="1:18" ht="21" customHeight="1" thickBot="1" x14ac:dyDescent="0.25">
      <c r="B8" s="40"/>
      <c r="C8" s="280"/>
      <c r="D8" s="281"/>
      <c r="E8" s="232"/>
      <c r="F8" s="232"/>
      <c r="G8" s="3"/>
      <c r="H8" s="359">
        <f>G34</f>
        <v>0</v>
      </c>
      <c r="I8" s="360"/>
      <c r="J8" s="360"/>
      <c r="K8" s="361"/>
      <c r="N8" s="41"/>
    </row>
    <row r="9" spans="1:18" ht="5.25" customHeight="1" thickBot="1" x14ac:dyDescent="0.25">
      <c r="B9" s="40"/>
      <c r="F9" s="5"/>
      <c r="G9" s="5"/>
      <c r="H9" s="6"/>
      <c r="I9" s="6"/>
      <c r="J9" s="6"/>
      <c r="K9" s="6"/>
      <c r="N9" s="41"/>
    </row>
    <row r="10" spans="1:18" ht="31.9" customHeight="1" thickBot="1" x14ac:dyDescent="0.25">
      <c r="B10" s="40"/>
      <c r="C10" s="285" t="s">
        <v>41</v>
      </c>
      <c r="D10" s="286" t="s">
        <v>42</v>
      </c>
      <c r="E10" s="320" t="s">
        <v>83</v>
      </c>
      <c r="F10" s="286" t="s">
        <v>7</v>
      </c>
      <c r="G10" s="286" t="s">
        <v>8</v>
      </c>
      <c r="H10" s="288" t="s">
        <v>256</v>
      </c>
      <c r="I10" s="289"/>
      <c r="J10" s="288" t="s">
        <v>257</v>
      </c>
      <c r="K10" s="289"/>
      <c r="L10" s="286" t="s">
        <v>10</v>
      </c>
      <c r="M10" s="283" t="s">
        <v>11</v>
      </c>
      <c r="N10" s="41"/>
    </row>
    <row r="11" spans="1:18" s="7" customFormat="1" ht="32.25" customHeight="1" thickBot="1" x14ac:dyDescent="0.25">
      <c r="B11" s="42"/>
      <c r="C11" s="354"/>
      <c r="D11" s="355"/>
      <c r="E11" s="356"/>
      <c r="F11" s="355"/>
      <c r="G11" s="355"/>
      <c r="H11" s="255" t="s">
        <v>45</v>
      </c>
      <c r="I11" s="255" t="s">
        <v>46</v>
      </c>
      <c r="J11" s="225" t="s">
        <v>45</v>
      </c>
      <c r="K11" s="256" t="s">
        <v>9</v>
      </c>
      <c r="L11" s="355"/>
      <c r="M11" s="371"/>
      <c r="N11" s="43"/>
    </row>
    <row r="12" spans="1:18" ht="62.45" customHeight="1" x14ac:dyDescent="0.2">
      <c r="B12" s="40"/>
      <c r="C12" s="352" t="s">
        <v>60</v>
      </c>
      <c r="D12" s="344" t="s">
        <v>61</v>
      </c>
      <c r="E12" s="254" t="s">
        <v>74</v>
      </c>
      <c r="F12" s="197" t="s">
        <v>98</v>
      </c>
      <c r="G12" s="105" t="s">
        <v>22</v>
      </c>
      <c r="H12" s="214">
        <v>0</v>
      </c>
      <c r="I12" s="211">
        <f t="shared" ref="I12:I27" si="0">IF(G12="No","",VLOOKUP(H12,O,2,0))</f>
        <v>0</v>
      </c>
      <c r="J12" s="372">
        <f>IFERROR(AVERAGE(H12:H20),0)</f>
        <v>0</v>
      </c>
      <c r="K12" s="373">
        <f>AVERAGE(I12:I20)</f>
        <v>0</v>
      </c>
      <c r="L12" s="223"/>
      <c r="M12" s="224"/>
      <c r="N12" s="41"/>
    </row>
    <row r="13" spans="1:18" ht="63.75" x14ac:dyDescent="0.2">
      <c r="B13" s="40"/>
      <c r="C13" s="352"/>
      <c r="D13" s="344"/>
      <c r="E13" s="135" t="s">
        <v>75</v>
      </c>
      <c r="F13" s="83" t="s">
        <v>97</v>
      </c>
      <c r="G13" s="105" t="s">
        <v>22</v>
      </c>
      <c r="H13" s="91">
        <v>0</v>
      </c>
      <c r="I13" s="10">
        <f t="shared" si="0"/>
        <v>0</v>
      </c>
      <c r="J13" s="372"/>
      <c r="K13" s="373"/>
      <c r="L13" s="11"/>
      <c r="M13" s="31"/>
      <c r="N13" s="41"/>
    </row>
    <row r="14" spans="1:18" ht="38.25" x14ac:dyDescent="0.2">
      <c r="B14" s="40"/>
      <c r="C14" s="352"/>
      <c r="D14" s="344"/>
      <c r="E14" s="135" t="s">
        <v>76</v>
      </c>
      <c r="F14" s="83" t="s">
        <v>96</v>
      </c>
      <c r="G14" s="105" t="s">
        <v>22</v>
      </c>
      <c r="H14" s="91">
        <v>0</v>
      </c>
      <c r="I14" s="10">
        <f t="shared" si="0"/>
        <v>0</v>
      </c>
      <c r="J14" s="372"/>
      <c r="K14" s="373"/>
      <c r="L14" s="11"/>
      <c r="M14" s="106"/>
      <c r="N14" s="41"/>
    </row>
    <row r="15" spans="1:18" ht="38.25" x14ac:dyDescent="0.2">
      <c r="B15" s="40"/>
      <c r="C15" s="352"/>
      <c r="D15" s="344"/>
      <c r="E15" s="135" t="s">
        <v>77</v>
      </c>
      <c r="F15" s="83" t="s">
        <v>95</v>
      </c>
      <c r="G15" s="105" t="s">
        <v>22</v>
      </c>
      <c r="H15" s="91">
        <v>0</v>
      </c>
      <c r="I15" s="10">
        <f t="shared" si="0"/>
        <v>0</v>
      </c>
      <c r="J15" s="372"/>
      <c r="K15" s="373"/>
      <c r="L15" s="11"/>
      <c r="M15" s="106"/>
      <c r="N15" s="41"/>
    </row>
    <row r="16" spans="1:18" ht="38.25" x14ac:dyDescent="0.2">
      <c r="B16" s="40"/>
      <c r="C16" s="352"/>
      <c r="D16" s="344"/>
      <c r="E16" s="135" t="s">
        <v>78</v>
      </c>
      <c r="F16" s="83" t="s">
        <v>94</v>
      </c>
      <c r="G16" s="105" t="s">
        <v>22</v>
      </c>
      <c r="H16" s="91">
        <v>0</v>
      </c>
      <c r="I16" s="10">
        <f t="shared" si="0"/>
        <v>0</v>
      </c>
      <c r="J16" s="372"/>
      <c r="K16" s="373"/>
      <c r="L16" s="11"/>
      <c r="M16" s="106"/>
      <c r="N16" s="41"/>
    </row>
    <row r="17" spans="2:15" ht="38.25" x14ac:dyDescent="0.2">
      <c r="B17" s="40"/>
      <c r="C17" s="352"/>
      <c r="D17" s="344"/>
      <c r="E17" s="135" t="s">
        <v>79</v>
      </c>
      <c r="F17" s="83" t="s">
        <v>93</v>
      </c>
      <c r="G17" s="105" t="s">
        <v>22</v>
      </c>
      <c r="H17" s="91">
        <v>0</v>
      </c>
      <c r="I17" s="10">
        <f t="shared" si="0"/>
        <v>0</v>
      </c>
      <c r="J17" s="372"/>
      <c r="K17" s="373"/>
      <c r="L17" s="11"/>
      <c r="M17" s="107"/>
      <c r="N17" s="41"/>
    </row>
    <row r="18" spans="2:15" ht="38.25" x14ac:dyDescent="0.2">
      <c r="B18" s="40"/>
      <c r="C18" s="352"/>
      <c r="D18" s="344"/>
      <c r="E18" s="135" t="s">
        <v>80</v>
      </c>
      <c r="F18" s="83" t="s">
        <v>62</v>
      </c>
      <c r="G18" s="105" t="s">
        <v>22</v>
      </c>
      <c r="H18" s="91">
        <v>0</v>
      </c>
      <c r="I18" s="10">
        <f t="shared" si="0"/>
        <v>0</v>
      </c>
      <c r="J18" s="372"/>
      <c r="K18" s="373"/>
      <c r="L18" s="8"/>
      <c r="M18" s="106"/>
      <c r="N18" s="41"/>
    </row>
    <row r="19" spans="2:15" ht="25.5" x14ac:dyDescent="0.2">
      <c r="B19" s="40"/>
      <c r="C19" s="352"/>
      <c r="D19" s="344"/>
      <c r="E19" s="135" t="s">
        <v>81</v>
      </c>
      <c r="F19" s="83" t="s">
        <v>92</v>
      </c>
      <c r="G19" s="105" t="s">
        <v>22</v>
      </c>
      <c r="H19" s="91">
        <v>0</v>
      </c>
      <c r="I19" s="10">
        <f t="shared" si="0"/>
        <v>0</v>
      </c>
      <c r="J19" s="372"/>
      <c r="K19" s="373"/>
      <c r="L19" s="8"/>
      <c r="M19" s="106"/>
      <c r="N19" s="41"/>
    </row>
    <row r="20" spans="2:15" ht="51.75" thickBot="1" x14ac:dyDescent="0.25">
      <c r="B20" s="40"/>
      <c r="C20" s="352"/>
      <c r="D20" s="345"/>
      <c r="E20" s="137" t="s">
        <v>82</v>
      </c>
      <c r="F20" s="116" t="s">
        <v>91</v>
      </c>
      <c r="G20" s="147" t="s">
        <v>22</v>
      </c>
      <c r="H20" s="146">
        <v>0</v>
      </c>
      <c r="I20" s="14">
        <f t="shared" si="0"/>
        <v>0</v>
      </c>
      <c r="J20" s="369"/>
      <c r="K20" s="370"/>
      <c r="L20" s="15"/>
      <c r="M20" s="148"/>
      <c r="N20" s="41"/>
    </row>
    <row r="21" spans="2:15" ht="51" x14ac:dyDescent="0.2">
      <c r="B21" s="40"/>
      <c r="C21" s="352"/>
      <c r="D21" s="346" t="s">
        <v>63</v>
      </c>
      <c r="E21" s="160" t="s">
        <v>74</v>
      </c>
      <c r="F21" s="161" t="s">
        <v>90</v>
      </c>
      <c r="G21" s="111" t="s">
        <v>22</v>
      </c>
      <c r="H21" s="112">
        <v>0</v>
      </c>
      <c r="I21" s="113">
        <f t="shared" si="0"/>
        <v>0</v>
      </c>
      <c r="J21" s="374">
        <f>IFERROR(AVERAGE(H21:H25),0)</f>
        <v>0</v>
      </c>
      <c r="K21" s="377">
        <f>AVERAGE(I21:I25)</f>
        <v>0</v>
      </c>
      <c r="L21" s="114"/>
      <c r="M21" s="115"/>
      <c r="N21" s="41"/>
    </row>
    <row r="22" spans="2:15" ht="38.25" x14ac:dyDescent="0.2">
      <c r="B22" s="40"/>
      <c r="C22" s="352"/>
      <c r="D22" s="347"/>
      <c r="E22" s="149" t="s">
        <v>75</v>
      </c>
      <c r="F22" s="92" t="s">
        <v>89</v>
      </c>
      <c r="G22" s="81" t="s">
        <v>22</v>
      </c>
      <c r="H22" s="93">
        <v>0</v>
      </c>
      <c r="I22" s="94">
        <f t="shared" si="0"/>
        <v>0</v>
      </c>
      <c r="J22" s="375"/>
      <c r="K22" s="378"/>
      <c r="L22" s="82"/>
      <c r="M22" s="108"/>
      <c r="N22" s="41"/>
    </row>
    <row r="23" spans="2:15" ht="63.75" x14ac:dyDescent="0.2">
      <c r="B23" s="40"/>
      <c r="C23" s="352"/>
      <c r="D23" s="347"/>
      <c r="E23" s="149" t="s">
        <v>76</v>
      </c>
      <c r="F23" s="92" t="s">
        <v>88</v>
      </c>
      <c r="G23" s="81" t="s">
        <v>22</v>
      </c>
      <c r="H23" s="93">
        <v>0</v>
      </c>
      <c r="I23" s="94">
        <f t="shared" si="0"/>
        <v>0</v>
      </c>
      <c r="J23" s="375"/>
      <c r="K23" s="378"/>
      <c r="L23" s="82"/>
      <c r="M23" s="109"/>
      <c r="N23" s="41"/>
    </row>
    <row r="24" spans="2:15" ht="38.25" x14ac:dyDescent="0.2">
      <c r="B24" s="40"/>
      <c r="C24" s="352"/>
      <c r="D24" s="347"/>
      <c r="E24" s="149" t="s">
        <v>77</v>
      </c>
      <c r="F24" s="92" t="s">
        <v>87</v>
      </c>
      <c r="G24" s="81" t="s">
        <v>22</v>
      </c>
      <c r="H24" s="93">
        <v>0</v>
      </c>
      <c r="I24" s="94">
        <f t="shared" si="0"/>
        <v>0</v>
      </c>
      <c r="J24" s="375"/>
      <c r="K24" s="378"/>
      <c r="L24" s="82"/>
      <c r="M24" s="110"/>
      <c r="N24" s="41"/>
    </row>
    <row r="25" spans="2:15" ht="39" thickBot="1" x14ac:dyDescent="0.25">
      <c r="B25" s="40"/>
      <c r="C25" s="352"/>
      <c r="D25" s="348"/>
      <c r="E25" s="163" t="s">
        <v>78</v>
      </c>
      <c r="F25" s="164" t="s">
        <v>86</v>
      </c>
      <c r="G25" s="117" t="s">
        <v>22</v>
      </c>
      <c r="H25" s="118">
        <v>0</v>
      </c>
      <c r="I25" s="119">
        <f t="shared" si="0"/>
        <v>0</v>
      </c>
      <c r="J25" s="376"/>
      <c r="K25" s="379"/>
      <c r="L25" s="120"/>
      <c r="M25" s="121"/>
      <c r="N25" s="41"/>
    </row>
    <row r="26" spans="2:15" ht="38.25" x14ac:dyDescent="0.2">
      <c r="B26" s="40"/>
      <c r="C26" s="352"/>
      <c r="D26" s="290" t="s">
        <v>64</v>
      </c>
      <c r="E26" s="136" t="s">
        <v>74</v>
      </c>
      <c r="F26" s="84" t="s">
        <v>85</v>
      </c>
      <c r="G26" s="142" t="s">
        <v>22</v>
      </c>
      <c r="H26" s="143">
        <v>0</v>
      </c>
      <c r="I26" s="144">
        <f t="shared" si="0"/>
        <v>0</v>
      </c>
      <c r="J26" s="292">
        <f>IFERROR(AVERAGE(H26:H27),0)</f>
        <v>0</v>
      </c>
      <c r="K26" s="294">
        <f>AVERAGE(I26:I27)</f>
        <v>0</v>
      </c>
      <c r="L26" s="97"/>
      <c r="M26" s="145"/>
      <c r="N26" s="41"/>
    </row>
    <row r="27" spans="2:15" ht="39" thickBot="1" x14ac:dyDescent="0.25">
      <c r="B27" s="40"/>
      <c r="C27" s="353"/>
      <c r="D27" s="345"/>
      <c r="E27" s="137" t="s">
        <v>75</v>
      </c>
      <c r="F27" s="116" t="s">
        <v>84</v>
      </c>
      <c r="G27" s="13" t="s">
        <v>22</v>
      </c>
      <c r="H27" s="146">
        <v>0</v>
      </c>
      <c r="I27" s="14">
        <f t="shared" si="0"/>
        <v>0</v>
      </c>
      <c r="J27" s="369"/>
      <c r="K27" s="370"/>
      <c r="L27" s="15"/>
      <c r="M27" s="65"/>
      <c r="N27" s="41"/>
    </row>
    <row r="28" spans="2:15" ht="38.450000000000003" customHeight="1" thickBot="1" x14ac:dyDescent="0.25">
      <c r="B28" s="40"/>
      <c r="C28" s="319" t="s">
        <v>44</v>
      </c>
      <c r="D28" s="331"/>
      <c r="E28" s="331"/>
      <c r="F28" s="331"/>
      <c r="G28" s="331"/>
      <c r="H28" s="331"/>
      <c r="I28" s="332"/>
      <c r="J28" s="138">
        <f>IFERROR(AVERAGE(J12,J21,J26),0)</f>
        <v>0</v>
      </c>
      <c r="K28" s="139">
        <f>IFERROR(AVERAGE(K12,K21,K26),0)</f>
        <v>0</v>
      </c>
      <c r="L28" s="140"/>
      <c r="M28" s="141"/>
      <c r="N28" s="41"/>
    </row>
    <row r="29" spans="2:15" ht="13.5" thickBot="1" x14ac:dyDescent="0.25">
      <c r="B29" s="40"/>
      <c r="H29" s="16"/>
      <c r="L29" s="17"/>
      <c r="M29" s="17"/>
      <c r="N29" s="44"/>
      <c r="O29" s="17"/>
    </row>
    <row r="30" spans="2:15" ht="27.75" customHeight="1" thickBot="1" x14ac:dyDescent="0.25">
      <c r="B30" s="40"/>
      <c r="C30" s="122" t="s">
        <v>12</v>
      </c>
      <c r="D30" s="366" t="s">
        <v>7</v>
      </c>
      <c r="E30" s="367"/>
      <c r="F30" s="368"/>
      <c r="G30" s="130" t="s">
        <v>9</v>
      </c>
      <c r="H30" s="126" t="s">
        <v>13</v>
      </c>
      <c r="L30" s="342" t="s">
        <v>14</v>
      </c>
      <c r="M30" s="343"/>
      <c r="N30" s="44"/>
      <c r="O30" s="17"/>
    </row>
    <row r="31" spans="2:15" ht="18.600000000000001" customHeight="1" x14ac:dyDescent="0.2">
      <c r="B31" s="40"/>
      <c r="C31" s="123" t="s">
        <v>68</v>
      </c>
      <c r="D31" s="333" t="s">
        <v>65</v>
      </c>
      <c r="E31" s="334"/>
      <c r="F31" s="335"/>
      <c r="G31" s="131">
        <f>K12</f>
        <v>0</v>
      </c>
      <c r="H31" s="127">
        <f>1-G31</f>
        <v>1</v>
      </c>
      <c r="L31" s="336"/>
      <c r="M31" s="337"/>
      <c r="N31" s="32"/>
      <c r="O31" s="49"/>
    </row>
    <row r="32" spans="2:15" ht="18.600000000000001" customHeight="1" x14ac:dyDescent="0.2">
      <c r="B32" s="40"/>
      <c r="C32" s="124" t="s">
        <v>69</v>
      </c>
      <c r="D32" s="349" t="s">
        <v>66</v>
      </c>
      <c r="E32" s="350"/>
      <c r="F32" s="351"/>
      <c r="G32" s="132">
        <f>K21</f>
        <v>0</v>
      </c>
      <c r="H32" s="128">
        <f>1-G32</f>
        <v>1</v>
      </c>
      <c r="L32" s="338"/>
      <c r="M32" s="339"/>
      <c r="N32" s="32"/>
      <c r="O32" s="49"/>
    </row>
    <row r="33" spans="2:15" ht="18.600000000000001" customHeight="1" thickBot="1" x14ac:dyDescent="0.25">
      <c r="B33" s="40"/>
      <c r="C33" s="125" t="s">
        <v>70</v>
      </c>
      <c r="D33" s="363" t="s">
        <v>67</v>
      </c>
      <c r="E33" s="364"/>
      <c r="F33" s="365"/>
      <c r="G33" s="133">
        <f>K26</f>
        <v>0</v>
      </c>
      <c r="H33" s="129">
        <f>1-G33</f>
        <v>1</v>
      </c>
      <c r="L33" s="338"/>
      <c r="M33" s="339"/>
      <c r="N33" s="32"/>
      <c r="O33" s="49"/>
    </row>
    <row r="34" spans="2:15" ht="27.75" customHeight="1" thickBot="1" x14ac:dyDescent="0.25">
      <c r="B34" s="40"/>
      <c r="C34" s="22"/>
      <c r="D34" s="22"/>
      <c r="E34" s="22"/>
      <c r="F34" s="101" t="s">
        <v>15</v>
      </c>
      <c r="G34" s="53">
        <f>AVERAGE(G31:G33)</f>
        <v>0</v>
      </c>
      <c r="H34" s="54">
        <f>AVERAGE(H31:H33)</f>
        <v>1</v>
      </c>
      <c r="L34" s="338"/>
      <c r="M34" s="339"/>
      <c r="N34" s="32"/>
      <c r="O34" s="49"/>
    </row>
    <row r="35" spans="2:15" ht="15" customHeight="1" x14ac:dyDescent="0.2">
      <c r="B35" s="40"/>
      <c r="C35" s="22"/>
      <c r="D35" s="22"/>
      <c r="E35" s="22"/>
      <c r="F35" s="23"/>
      <c r="G35" s="24"/>
      <c r="H35" s="24"/>
      <c r="L35" s="338"/>
      <c r="M35" s="339"/>
      <c r="N35" s="32"/>
      <c r="O35" s="49"/>
    </row>
    <row r="36" spans="2:15" ht="19.149999999999999" customHeight="1" x14ac:dyDescent="0.2">
      <c r="B36" s="40"/>
      <c r="C36" s="22"/>
      <c r="D36" s="22"/>
      <c r="E36" s="22"/>
      <c r="F36" s="23"/>
      <c r="G36" s="24"/>
      <c r="H36" s="24"/>
      <c r="L36" s="338"/>
      <c r="M36" s="339"/>
      <c r="N36" s="32"/>
      <c r="O36" s="49"/>
    </row>
    <row r="37" spans="2:15" ht="19.149999999999999" customHeight="1" x14ac:dyDescent="0.2">
      <c r="B37" s="40"/>
      <c r="C37" s="22"/>
      <c r="D37" s="22"/>
      <c r="E37" s="22"/>
      <c r="F37" s="23"/>
      <c r="G37" s="24"/>
      <c r="H37" s="24"/>
      <c r="L37" s="338"/>
      <c r="M37" s="339"/>
      <c r="N37" s="32"/>
      <c r="O37" s="49"/>
    </row>
    <row r="38" spans="2:15" ht="19.149999999999999" customHeight="1" x14ac:dyDescent="0.2">
      <c r="B38" s="40"/>
      <c r="C38" s="22"/>
      <c r="D38" s="22"/>
      <c r="E38" s="22"/>
      <c r="F38" s="23"/>
      <c r="G38" s="24"/>
      <c r="H38" s="24"/>
      <c r="L38" s="338"/>
      <c r="M38" s="339"/>
      <c r="N38" s="32"/>
      <c r="O38" s="49"/>
    </row>
    <row r="39" spans="2:15" ht="19.149999999999999" customHeight="1" x14ac:dyDescent="0.2">
      <c r="B39" s="40"/>
      <c r="C39" s="22"/>
      <c r="D39" s="22"/>
      <c r="E39" s="22"/>
      <c r="F39" s="23"/>
      <c r="G39" s="24"/>
      <c r="H39" s="24"/>
      <c r="L39" s="338"/>
      <c r="M39" s="339"/>
      <c r="N39" s="32"/>
      <c r="O39" s="49"/>
    </row>
    <row r="40" spans="2:15" ht="19.149999999999999" customHeight="1" x14ac:dyDescent="0.2">
      <c r="B40" s="40"/>
      <c r="C40" s="22"/>
      <c r="D40" s="22"/>
      <c r="E40" s="22"/>
      <c r="F40" s="23"/>
      <c r="G40" s="24"/>
      <c r="H40" s="24"/>
      <c r="L40" s="338"/>
      <c r="M40" s="339"/>
      <c r="N40" s="32"/>
      <c r="O40" s="49"/>
    </row>
    <row r="41" spans="2:15" ht="19.149999999999999" customHeight="1" x14ac:dyDescent="0.2">
      <c r="B41" s="40"/>
      <c r="C41" s="22"/>
      <c r="D41" s="22"/>
      <c r="E41" s="22"/>
      <c r="F41" s="23"/>
      <c r="G41" s="24"/>
      <c r="H41" s="24"/>
      <c r="L41" s="338"/>
      <c r="M41" s="339"/>
      <c r="N41" s="32"/>
      <c r="O41" s="49"/>
    </row>
    <row r="42" spans="2:15" ht="19.149999999999999" customHeight="1" x14ac:dyDescent="0.2">
      <c r="B42" s="40"/>
      <c r="C42" s="22"/>
      <c r="D42" s="22"/>
      <c r="E42" s="22"/>
      <c r="F42" s="23"/>
      <c r="G42" s="24"/>
      <c r="H42" s="24"/>
      <c r="L42" s="338"/>
      <c r="M42" s="339"/>
      <c r="N42" s="32"/>
      <c r="O42" s="49"/>
    </row>
    <row r="43" spans="2:15" ht="19.149999999999999" customHeight="1" x14ac:dyDescent="0.2">
      <c r="B43" s="40"/>
      <c r="C43" s="22"/>
      <c r="D43" s="22"/>
      <c r="E43" s="22"/>
      <c r="F43" s="23"/>
      <c r="G43" s="24"/>
      <c r="H43" s="24"/>
      <c r="L43" s="338"/>
      <c r="M43" s="339"/>
      <c r="N43" s="32"/>
      <c r="O43" s="49"/>
    </row>
    <row r="44" spans="2:15" ht="19.149999999999999" customHeight="1" x14ac:dyDescent="0.2">
      <c r="B44" s="40"/>
      <c r="C44" s="22"/>
      <c r="D44" s="22"/>
      <c r="E44" s="22"/>
      <c r="F44" s="23"/>
      <c r="G44" s="24"/>
      <c r="H44" s="24"/>
      <c r="L44" s="338"/>
      <c r="M44" s="339"/>
      <c r="N44" s="32"/>
      <c r="O44" s="49"/>
    </row>
    <row r="45" spans="2:15" ht="19.149999999999999" customHeight="1" x14ac:dyDescent="0.2">
      <c r="B45" s="40"/>
      <c r="C45" s="22"/>
      <c r="D45" s="22"/>
      <c r="E45" s="22"/>
      <c r="F45" s="23"/>
      <c r="G45" s="24"/>
      <c r="H45" s="24"/>
      <c r="L45" s="338"/>
      <c r="M45" s="339"/>
      <c r="N45" s="32"/>
      <c r="O45" s="49"/>
    </row>
    <row r="46" spans="2:15" ht="19.149999999999999" customHeight="1" x14ac:dyDescent="0.2">
      <c r="B46" s="40"/>
      <c r="C46" s="22"/>
      <c r="D46" s="22"/>
      <c r="E46" s="22"/>
      <c r="F46" s="23"/>
      <c r="G46" s="24"/>
      <c r="H46" s="24"/>
      <c r="L46" s="338"/>
      <c r="M46" s="339"/>
      <c r="N46" s="32"/>
      <c r="O46" s="49"/>
    </row>
    <row r="47" spans="2:15" ht="19.149999999999999" customHeight="1" x14ac:dyDescent="0.2">
      <c r="B47" s="40"/>
      <c r="C47" s="22"/>
      <c r="D47" s="22"/>
      <c r="E47" s="22"/>
      <c r="F47" s="23"/>
      <c r="G47" s="24"/>
      <c r="H47" s="24"/>
      <c r="L47" s="338"/>
      <c r="M47" s="339"/>
      <c r="N47" s="32"/>
      <c r="O47" s="49"/>
    </row>
    <row r="48" spans="2:15" ht="19.149999999999999" customHeight="1" x14ac:dyDescent="0.2">
      <c r="B48" s="40"/>
      <c r="C48" s="22"/>
      <c r="D48" s="22"/>
      <c r="E48" s="22"/>
      <c r="F48" s="23"/>
      <c r="G48" s="24"/>
      <c r="H48" s="24"/>
      <c r="L48" s="338"/>
      <c r="M48" s="339"/>
      <c r="N48" s="32"/>
      <c r="O48" s="49"/>
    </row>
    <row r="49" spans="2:15" ht="19.149999999999999" customHeight="1" x14ac:dyDescent="0.2">
      <c r="B49" s="40"/>
      <c r="C49" s="22"/>
      <c r="D49" s="22"/>
      <c r="E49" s="22"/>
      <c r="F49" s="23"/>
      <c r="G49" s="24"/>
      <c r="H49" s="24"/>
      <c r="L49" s="338"/>
      <c r="M49" s="339"/>
      <c r="N49" s="32"/>
      <c r="O49" s="49"/>
    </row>
    <row r="50" spans="2:15" ht="19.149999999999999" customHeight="1" x14ac:dyDescent="0.2">
      <c r="B50" s="40"/>
      <c r="C50" s="22"/>
      <c r="D50" s="22"/>
      <c r="E50" s="22"/>
      <c r="F50" s="23"/>
      <c r="G50" s="24"/>
      <c r="H50" s="24"/>
      <c r="L50" s="338"/>
      <c r="M50" s="339"/>
      <c r="N50" s="32"/>
      <c r="O50" s="49"/>
    </row>
    <row r="51" spans="2:15" ht="19.149999999999999" customHeight="1" x14ac:dyDescent="0.2">
      <c r="B51" s="40"/>
      <c r="C51" s="22"/>
      <c r="D51" s="22"/>
      <c r="E51" s="22"/>
      <c r="F51" s="23"/>
      <c r="G51" s="24"/>
      <c r="H51" s="24"/>
      <c r="L51" s="338"/>
      <c r="M51" s="339"/>
      <c r="N51" s="32"/>
      <c r="O51" s="49"/>
    </row>
    <row r="52" spans="2:15" ht="19.149999999999999" customHeight="1" thickBot="1" x14ac:dyDescent="0.25">
      <c r="B52" s="40"/>
      <c r="C52" s="22"/>
      <c r="D52" s="22"/>
      <c r="E52" s="22"/>
      <c r="F52" s="23"/>
      <c r="G52" s="24"/>
      <c r="H52" s="24"/>
      <c r="L52" s="340"/>
      <c r="M52" s="341"/>
      <c r="N52" s="32"/>
      <c r="O52" s="49"/>
    </row>
    <row r="53" spans="2:15" ht="13.5" thickBot="1" x14ac:dyDescent="0.25">
      <c r="B53" s="45"/>
      <c r="C53" s="46"/>
      <c r="D53" s="46"/>
      <c r="E53" s="46"/>
      <c r="F53" s="46"/>
      <c r="G53" s="46"/>
      <c r="H53" s="47"/>
      <c r="I53" s="46"/>
      <c r="J53" s="46"/>
      <c r="K53" s="46"/>
      <c r="L53" s="48"/>
      <c r="M53" s="48"/>
      <c r="N53" s="33"/>
      <c r="O53" s="49"/>
    </row>
    <row r="54" spans="2:15" ht="12.75" x14ac:dyDescent="0.2"/>
    <row r="55" spans="2:15" ht="12.75" hidden="1" x14ac:dyDescent="0.2"/>
    <row r="56" spans="2:15" ht="12.75" hidden="1" x14ac:dyDescent="0.2"/>
    <row r="57" spans="2:15" ht="12.75" hidden="1" x14ac:dyDescent="0.2"/>
    <row r="58" spans="2:15" ht="12.75" hidden="1" x14ac:dyDescent="0.2"/>
    <row r="59" spans="2:15" ht="12.75" hidden="1" x14ac:dyDescent="0.2"/>
    <row r="60" spans="2:15" ht="12.75" hidden="1" x14ac:dyDescent="0.2"/>
    <row r="61" spans="2:15" ht="12.75" hidden="1" x14ac:dyDescent="0.2"/>
    <row r="62" spans="2:15" ht="12.75" hidden="1" x14ac:dyDescent="0.2"/>
    <row r="63" spans="2:15" ht="12.75" hidden="1" x14ac:dyDescent="0.2"/>
    <row r="64" spans="2:15" ht="12.75" hidden="1" x14ac:dyDescent="0.2"/>
    <row r="65" ht="12.75" hidden="1" x14ac:dyDescent="0.2"/>
    <row r="66" ht="12.75" hidden="1" x14ac:dyDescent="0.2"/>
    <row r="67" ht="12.75" hidden="1" x14ac:dyDescent="0.2"/>
    <row r="68" ht="12.75" hidden="1" x14ac:dyDescent="0.2"/>
    <row r="69" ht="12.75" hidden="1" x14ac:dyDescent="0.2"/>
    <row r="70" ht="12.75" hidden="1" x14ac:dyDescent="0.2"/>
    <row r="71" ht="12.75" hidden="1" x14ac:dyDescent="0.2"/>
    <row r="72" ht="12.75" hidden="1" x14ac:dyDescent="0.2"/>
    <row r="73" ht="12.75" hidden="1" x14ac:dyDescent="0.2"/>
    <row r="74" ht="12.75" hidden="1" x14ac:dyDescent="0.2"/>
    <row r="75" ht="12.75" hidden="1" x14ac:dyDescent="0.2"/>
    <row r="76" ht="12.75" hidden="1" x14ac:dyDescent="0.2"/>
    <row r="77" ht="12.75" hidden="1" x14ac:dyDescent="0.2"/>
    <row r="78" ht="12.75" hidden="1" x14ac:dyDescent="0.2"/>
    <row r="79" ht="12.75" hidden="1" x14ac:dyDescent="0.2"/>
    <row r="80" ht="12.75" hidden="1" x14ac:dyDescent="0.2"/>
    <row r="81" ht="12.75" hidden="1" x14ac:dyDescent="0.2"/>
    <row r="82" ht="12.75" hidden="1" x14ac:dyDescent="0.2"/>
    <row r="83" ht="12.75" hidden="1" x14ac:dyDescent="0.2"/>
    <row r="84" ht="12.75" hidden="1" x14ac:dyDescent="0.2"/>
    <row r="85" ht="12.75" hidden="1" x14ac:dyDescent="0.2"/>
    <row r="86" ht="12.75" hidden="1" x14ac:dyDescent="0.2"/>
    <row r="87" ht="12.75" hidden="1" x14ac:dyDescent="0.2"/>
    <row r="88" ht="12.75" hidden="1" x14ac:dyDescent="0.2"/>
    <row r="89" ht="12.75" hidden="1" x14ac:dyDescent="0.2"/>
    <row r="90" ht="12.75" hidden="1" x14ac:dyDescent="0.2"/>
    <row r="91" ht="12.75" hidden="1" x14ac:dyDescent="0.2"/>
    <row r="92" ht="12.75" hidden="1" x14ac:dyDescent="0.2"/>
    <row r="93" ht="12.75" hidden="1" x14ac:dyDescent="0.2"/>
    <row r="94" ht="12.75" hidden="1" x14ac:dyDescent="0.2"/>
    <row r="95" ht="12.75" hidden="1" x14ac:dyDescent="0.2"/>
    <row r="96" ht="12.75" hidden="1" x14ac:dyDescent="0.2"/>
    <row r="97" ht="12.75" hidden="1" x14ac:dyDescent="0.2"/>
    <row r="98" ht="12.75" hidden="1" x14ac:dyDescent="0.2"/>
    <row r="99" ht="12.75" hidden="1" x14ac:dyDescent="0.2"/>
    <row r="100" ht="12.75" hidden="1" x14ac:dyDescent="0.2"/>
    <row r="101" ht="12.75" hidden="1" x14ac:dyDescent="0.2"/>
    <row r="102" ht="12.75" hidden="1" x14ac:dyDescent="0.2"/>
    <row r="103" ht="12.75" hidden="1" x14ac:dyDescent="0.2"/>
    <row r="104" ht="12.75" hidden="1" x14ac:dyDescent="0.2"/>
    <row r="105" ht="12.75" hidden="1" x14ac:dyDescent="0.2"/>
    <row r="106" ht="12.75" hidden="1" x14ac:dyDescent="0.2"/>
    <row r="107" ht="12.75" hidden="1" x14ac:dyDescent="0.2"/>
    <row r="108" ht="12.75" hidden="1" x14ac:dyDescent="0.2"/>
    <row r="109" ht="12.75" hidden="1" x14ac:dyDescent="0.2"/>
    <row r="110" ht="12.75" hidden="1" x14ac:dyDescent="0.2"/>
    <row r="111" ht="12.75" hidden="1" x14ac:dyDescent="0.2"/>
    <row r="112" ht="12.75" hidden="1" x14ac:dyDescent="0.2"/>
    <row r="113" ht="12.75" hidden="1" x14ac:dyDescent="0.2"/>
    <row r="114" ht="12.75" hidden="1" x14ac:dyDescent="0.2"/>
    <row r="115" ht="12.75" hidden="1" x14ac:dyDescent="0.2"/>
    <row r="116" ht="12.75" hidden="1" x14ac:dyDescent="0.2"/>
    <row r="117" ht="12.75" hidden="1" x14ac:dyDescent="0.2"/>
    <row r="118" ht="12.75" hidden="1" x14ac:dyDescent="0.2"/>
    <row r="119" ht="12.75" hidden="1" x14ac:dyDescent="0.2"/>
    <row r="120" ht="12.75" hidden="1" x14ac:dyDescent="0.2"/>
    <row r="121" ht="12.75" hidden="1" x14ac:dyDescent="0.2"/>
    <row r="122" ht="12.75" hidden="1" x14ac:dyDescent="0.2"/>
    <row r="123" ht="12.75" hidden="1" x14ac:dyDescent="0.2"/>
    <row r="124" ht="12.75" hidden="1" x14ac:dyDescent="0.2"/>
    <row r="125" ht="12.75" hidden="1" x14ac:dyDescent="0.2"/>
    <row r="126" ht="12.75" hidden="1" x14ac:dyDescent="0.2"/>
    <row r="127" ht="12.75" hidden="1" x14ac:dyDescent="0.2"/>
    <row r="128" ht="12.75" hidden="1" x14ac:dyDescent="0.2"/>
    <row r="129" ht="12.75" hidden="1" x14ac:dyDescent="0.2"/>
    <row r="130" ht="12.75" hidden="1" x14ac:dyDescent="0.2"/>
    <row r="131" ht="12.75" hidden="1" x14ac:dyDescent="0.2"/>
    <row r="132" ht="12.75" hidden="1" x14ac:dyDescent="0.2"/>
    <row r="133" ht="12.75" hidden="1" x14ac:dyDescent="0.2"/>
    <row r="134" ht="12.75" hidden="1" x14ac:dyDescent="0.2"/>
    <row r="135" ht="12.75" hidden="1" x14ac:dyDescent="0.2"/>
    <row r="136" ht="12.75" hidden="1" x14ac:dyDescent="0.2"/>
    <row r="137" ht="12.75" hidden="1" x14ac:dyDescent="0.2"/>
    <row r="138" ht="12.75" hidden="1" x14ac:dyDescent="0.2"/>
    <row r="139" ht="12.75" hidden="1" x14ac:dyDescent="0.2"/>
    <row r="140" ht="12.75" hidden="1" x14ac:dyDescent="0.2"/>
    <row r="141" ht="12.75" hidden="1" x14ac:dyDescent="0.2"/>
    <row r="142" ht="12.75" hidden="1" x14ac:dyDescent="0.2"/>
    <row r="143" ht="12.75" hidden="1" x14ac:dyDescent="0.2"/>
    <row r="144" ht="12.75" hidden="1" x14ac:dyDescent="0.2"/>
    <row r="145" ht="12.75" hidden="1" x14ac:dyDescent="0.2"/>
    <row r="146" ht="12.75" hidden="1" x14ac:dyDescent="0.2"/>
    <row r="147" ht="12.75" hidden="1" x14ac:dyDescent="0.2"/>
    <row r="148" ht="12.75" hidden="1" x14ac:dyDescent="0.2"/>
    <row r="149" ht="12.75" hidden="1" x14ac:dyDescent="0.2"/>
    <row r="150" ht="12.75" hidden="1" x14ac:dyDescent="0.2"/>
    <row r="151" ht="12.75" hidden="1" x14ac:dyDescent="0.2"/>
    <row r="152" ht="12.75" hidden="1" x14ac:dyDescent="0.2"/>
    <row r="153" ht="12.75" hidden="1" x14ac:dyDescent="0.2"/>
    <row r="154" ht="12.75" hidden="1" x14ac:dyDescent="0.2"/>
    <row r="155" ht="12.75" hidden="1" x14ac:dyDescent="0.2"/>
    <row r="156" ht="12.75" hidden="1" x14ac:dyDescent="0.2"/>
    <row r="157" ht="12.75" hidden="1" x14ac:dyDescent="0.2"/>
    <row r="158" ht="12.75" hidden="1" x14ac:dyDescent="0.2"/>
    <row r="159" ht="12.75" hidden="1" x14ac:dyDescent="0.2"/>
    <row r="160" ht="12.75" hidden="1" x14ac:dyDescent="0.2"/>
    <row r="161" ht="12.75" hidden="1" x14ac:dyDescent="0.2"/>
    <row r="162" ht="12.75" hidden="1" x14ac:dyDescent="0.2"/>
    <row r="163" ht="12.75" hidden="1" x14ac:dyDescent="0.2"/>
    <row r="164" ht="12.75" hidden="1" x14ac:dyDescent="0.2"/>
    <row r="165" ht="12.75" hidden="1" x14ac:dyDescent="0.2"/>
    <row r="166" ht="12.75" hidden="1" x14ac:dyDescent="0.2"/>
    <row r="167" ht="12.75" hidden="1" x14ac:dyDescent="0.2"/>
    <row r="168" ht="12.75" hidden="1" x14ac:dyDescent="0.2"/>
    <row r="169" ht="12.75" hidden="1" x14ac:dyDescent="0.2"/>
    <row r="170" ht="12.75" hidden="1" x14ac:dyDescent="0.2"/>
    <row r="171" ht="12.75" hidden="1" x14ac:dyDescent="0.2"/>
    <row r="172" ht="12.75" hidden="1" x14ac:dyDescent="0.2"/>
    <row r="173" ht="12.75" hidden="1" x14ac:dyDescent="0.2"/>
    <row r="174" ht="12.75" hidden="1" x14ac:dyDescent="0.2"/>
    <row r="175" ht="12.75" hidden="1" x14ac:dyDescent="0.2"/>
    <row r="176" ht="12.75" hidden="1" x14ac:dyDescent="0.2"/>
    <row r="177" ht="12.75" hidden="1" x14ac:dyDescent="0.2"/>
    <row r="178" ht="12.75" hidden="1" x14ac:dyDescent="0.2"/>
    <row r="179" ht="12.75" hidden="1" x14ac:dyDescent="0.2"/>
    <row r="180" ht="12.75" hidden="1" x14ac:dyDescent="0.2"/>
    <row r="181" ht="12.75" hidden="1" x14ac:dyDescent="0.2"/>
    <row r="182" ht="12.75" hidden="1" x14ac:dyDescent="0.2"/>
    <row r="183" ht="12.75" hidden="1" x14ac:dyDescent="0.2"/>
    <row r="184" ht="12.75" hidden="1" x14ac:dyDescent="0.2"/>
    <row r="185" ht="12.75" hidden="1" x14ac:dyDescent="0.2"/>
    <row r="186" ht="12.75" hidden="1" x14ac:dyDescent="0.2"/>
    <row r="187" ht="12.75" hidden="1" x14ac:dyDescent="0.2"/>
    <row r="188" ht="12.75" hidden="1" x14ac:dyDescent="0.2"/>
    <row r="189" ht="12.75" hidden="1" x14ac:dyDescent="0.2"/>
    <row r="190" ht="12.75" hidden="1" x14ac:dyDescent="0.2"/>
    <row r="191" ht="12.75" hidden="1" x14ac:dyDescent="0.2"/>
    <row r="192" ht="12.75" hidden="1" x14ac:dyDescent="0.2"/>
    <row r="193" ht="12.75" hidden="1" x14ac:dyDescent="0.2"/>
    <row r="194" ht="12.75" hidden="1" x14ac:dyDescent="0.2"/>
    <row r="195" ht="12.75" hidden="1" x14ac:dyDescent="0.2"/>
    <row r="196" ht="12.75" hidden="1" x14ac:dyDescent="0.2"/>
    <row r="197" ht="12.75" hidden="1" x14ac:dyDescent="0.2"/>
    <row r="198" ht="12.75" hidden="1" x14ac:dyDescent="0.2"/>
    <row r="199" ht="12.75" hidden="1" x14ac:dyDescent="0.2"/>
    <row r="200" ht="12.75" hidden="1" x14ac:dyDescent="0.2"/>
    <row r="201" ht="12.75" hidden="1" x14ac:dyDescent="0.2"/>
    <row r="202" ht="12.75" hidden="1" x14ac:dyDescent="0.2"/>
    <row r="203" ht="12.75" hidden="1" x14ac:dyDescent="0.2"/>
    <row r="204" ht="12.75" hidden="1" x14ac:dyDescent="0.2"/>
    <row r="205" ht="12.75" hidden="1" x14ac:dyDescent="0.2"/>
    <row r="206" ht="12.75" hidden="1" x14ac:dyDescent="0.2"/>
    <row r="207" ht="12.75" hidden="1" x14ac:dyDescent="0.2"/>
    <row r="208" ht="12.75" hidden="1" x14ac:dyDescent="0.2"/>
    <row r="209" ht="12.75" hidden="1" x14ac:dyDescent="0.2"/>
    <row r="210" ht="12.75" hidden="1" x14ac:dyDescent="0.2"/>
    <row r="211" ht="12.75" hidden="1" x14ac:dyDescent="0.2"/>
    <row r="212" ht="12.75" hidden="1" x14ac:dyDescent="0.2"/>
    <row r="213" ht="12.75" hidden="1" x14ac:dyDescent="0.2"/>
    <row r="214" ht="12.75" hidden="1" x14ac:dyDescent="0.2"/>
    <row r="215" ht="12.75" hidden="1" x14ac:dyDescent="0.2"/>
    <row r="216" ht="12.75" hidden="1" x14ac:dyDescent="0.2"/>
    <row r="217" ht="12.75" hidden="1" x14ac:dyDescent="0.2"/>
    <row r="218" ht="12.75" hidden="1" x14ac:dyDescent="0.2"/>
    <row r="219" ht="12.75" hidden="1" x14ac:dyDescent="0.2"/>
    <row r="220" ht="12.75" hidden="1" x14ac:dyDescent="0.2"/>
    <row r="221" ht="12.75" hidden="1" x14ac:dyDescent="0.2"/>
    <row r="222" ht="12.75" hidden="1" x14ac:dyDescent="0.2"/>
    <row r="223" ht="12.75" hidden="1" x14ac:dyDescent="0.2"/>
    <row r="224" ht="12.75" hidden="1" x14ac:dyDescent="0.2"/>
    <row r="225" ht="12.75" hidden="1" x14ac:dyDescent="0.2"/>
    <row r="226" ht="12.75" hidden="1" x14ac:dyDescent="0.2"/>
    <row r="227" ht="12.75" hidden="1" x14ac:dyDescent="0.2"/>
    <row r="228" ht="12.75" hidden="1" x14ac:dyDescent="0.2"/>
    <row r="229" ht="12.75" hidden="1" x14ac:dyDescent="0.2"/>
    <row r="230" ht="12.75" hidden="1" x14ac:dyDescent="0.2"/>
    <row r="231" ht="12.75" hidden="1" x14ac:dyDescent="0.2"/>
    <row r="232" ht="12.75" hidden="1" x14ac:dyDescent="0.2"/>
    <row r="233" ht="12.75" hidden="1" x14ac:dyDescent="0.2"/>
    <row r="234" ht="12.75" hidden="1" x14ac:dyDescent="0.2"/>
    <row r="235" ht="12.75" hidden="1" x14ac:dyDescent="0.2"/>
    <row r="236" ht="12.75" hidden="1" x14ac:dyDescent="0.2"/>
    <row r="237" ht="12.75" hidden="1" x14ac:dyDescent="0.2"/>
    <row r="238" ht="12.75" hidden="1" x14ac:dyDescent="0.2"/>
    <row r="239" ht="12.75" hidden="1" x14ac:dyDescent="0.2"/>
    <row r="240" ht="12.75" hidden="1" x14ac:dyDescent="0.2"/>
    <row r="241" ht="12.75" hidden="1" x14ac:dyDescent="0.2"/>
    <row r="242" ht="12.75" hidden="1" x14ac:dyDescent="0.2"/>
    <row r="243" ht="12.75" hidden="1" x14ac:dyDescent="0.2"/>
    <row r="244" ht="12.75" hidden="1" x14ac:dyDescent="0.2"/>
    <row r="245" ht="12.75" hidden="1" x14ac:dyDescent="0.2"/>
    <row r="246" ht="12.75" hidden="1" x14ac:dyDescent="0.2"/>
    <row r="247" ht="12.75" hidden="1" x14ac:dyDescent="0.2"/>
    <row r="248" ht="12.75" hidden="1" x14ac:dyDescent="0.2"/>
    <row r="249" ht="12.75" hidden="1" x14ac:dyDescent="0.2"/>
    <row r="250" ht="12.75" hidden="1" x14ac:dyDescent="0.2"/>
    <row r="251" ht="12.75" hidden="1" x14ac:dyDescent="0.2"/>
    <row r="252" ht="12.75" hidden="1" x14ac:dyDescent="0.2"/>
    <row r="253" ht="12.75" hidden="1" x14ac:dyDescent="0.2"/>
    <row r="254" ht="12.75" hidden="1" x14ac:dyDescent="0.2"/>
    <row r="255" ht="12.75" hidden="1" x14ac:dyDescent="0.2"/>
    <row r="256" ht="12.75" hidden="1" x14ac:dyDescent="0.2"/>
    <row r="257" ht="12.75" hidden="1" x14ac:dyDescent="0.2"/>
    <row r="258" ht="12.75" hidden="1" x14ac:dyDescent="0.2"/>
    <row r="259" ht="12.75" hidden="1" x14ac:dyDescent="0.2"/>
    <row r="260" ht="12.75" hidden="1" x14ac:dyDescent="0.2"/>
    <row r="261" ht="12.75" hidden="1" x14ac:dyDescent="0.2"/>
    <row r="262" ht="12.75" hidden="1" x14ac:dyDescent="0.2"/>
    <row r="263" ht="12.75" hidden="1" x14ac:dyDescent="0.2"/>
    <row r="264" ht="12.75" hidden="1" x14ac:dyDescent="0.2"/>
    <row r="265" ht="12.75" hidden="1" x14ac:dyDescent="0.2"/>
    <row r="266" ht="12.75" hidden="1" x14ac:dyDescent="0.2"/>
    <row r="267" ht="12.75" hidden="1" x14ac:dyDescent="0.2"/>
    <row r="268" ht="12.75" hidden="1" x14ac:dyDescent="0.2"/>
    <row r="269" ht="12.75" hidden="1" x14ac:dyDescent="0.2"/>
    <row r="270" ht="12.75" hidden="1" x14ac:dyDescent="0.2"/>
    <row r="271" ht="12.75" hidden="1" x14ac:dyDescent="0.2"/>
    <row r="272" ht="12.75" hidden="1" x14ac:dyDescent="0.2"/>
  </sheetData>
  <dataConsolidate/>
  <mergeCells count="41">
    <mergeCell ref="D33:F33"/>
    <mergeCell ref="D30:F30"/>
    <mergeCell ref="J26:J27"/>
    <mergeCell ref="K26:K27"/>
    <mergeCell ref="M10:M11"/>
    <mergeCell ref="J12:J20"/>
    <mergeCell ref="K12:K20"/>
    <mergeCell ref="J21:J25"/>
    <mergeCell ref="K21:K25"/>
    <mergeCell ref="F10:F11"/>
    <mergeCell ref="G10:G11"/>
    <mergeCell ref="H10:I10"/>
    <mergeCell ref="J10:K10"/>
    <mergeCell ref="M1:O1"/>
    <mergeCell ref="M2:O2"/>
    <mergeCell ref="Q2:R2"/>
    <mergeCell ref="Q3:R3"/>
    <mergeCell ref="Q4:R4"/>
    <mergeCell ref="L10:L11"/>
    <mergeCell ref="E10:E11"/>
    <mergeCell ref="A1:E4"/>
    <mergeCell ref="C7:D7"/>
    <mergeCell ref="C8:D8"/>
    <mergeCell ref="H7:K7"/>
    <mergeCell ref="H8:K8"/>
    <mergeCell ref="F1:L2"/>
    <mergeCell ref="C28:I28"/>
    <mergeCell ref="D31:F31"/>
    <mergeCell ref="L31:M52"/>
    <mergeCell ref="L30:M30"/>
    <mergeCell ref="D12:D20"/>
    <mergeCell ref="D21:D25"/>
    <mergeCell ref="D26:D27"/>
    <mergeCell ref="D32:F32"/>
    <mergeCell ref="C12:C27"/>
    <mergeCell ref="C10:C11"/>
    <mergeCell ref="D10:D11"/>
    <mergeCell ref="M3:O3"/>
    <mergeCell ref="M4:O4"/>
    <mergeCell ref="F3:L3"/>
    <mergeCell ref="F4:L4"/>
  </mergeCells>
  <phoneticPr fontId="15" type="noConversion"/>
  <conditionalFormatting sqref="H12:H27">
    <cfRule type="containsText" dxfId="6" priority="12" operator="containsText" text="4">
      <formula>NOT(ISERROR(SEARCH("4",H12)))</formula>
    </cfRule>
  </conditionalFormatting>
  <conditionalFormatting sqref="H9:K9">
    <cfRule type="iconSet" priority="15">
      <iconSet iconSet="4Arrows">
        <cfvo type="percent" val="0"/>
        <cfvo type="percent" val="0.25"/>
        <cfvo type="percent" val="0.5"/>
        <cfvo type="percent" val="0.75"/>
      </iconSet>
    </cfRule>
  </conditionalFormatting>
  <conditionalFormatting sqref="I12:I27">
    <cfRule type="dataBar" priority="11">
      <dataBar>
        <cfvo type="min"/>
        <cfvo type="max"/>
        <color theme="8" tint="0.39997558519241921"/>
      </dataBar>
      <extLst>
        <ext xmlns:x14="http://schemas.microsoft.com/office/spreadsheetml/2009/9/main" uri="{B025F937-C7B1-47D3-B67F-A62EFF666E3E}">
          <x14:id>{A2726CFE-1913-48E1-9795-9391CE352C86}</x14:id>
        </ext>
      </extLst>
    </cfRule>
  </conditionalFormatting>
  <conditionalFormatting sqref="K12">
    <cfRule type="dataBar" priority="6">
      <dataBar>
        <cfvo type="min"/>
        <cfvo type="max"/>
        <color rgb="FF31A2C5"/>
      </dataBar>
      <extLst>
        <ext xmlns:x14="http://schemas.microsoft.com/office/spreadsheetml/2009/9/main" uri="{B025F937-C7B1-47D3-B67F-A62EFF666E3E}">
          <x14:id>{0364ABE7-7C72-427B-B322-66B001AF295D}</x14:id>
        </ext>
      </extLst>
    </cfRule>
  </conditionalFormatting>
  <conditionalFormatting sqref="K21">
    <cfRule type="dataBar" priority="5">
      <dataBar>
        <cfvo type="min"/>
        <cfvo type="max"/>
        <color rgb="FF31A2C5"/>
      </dataBar>
      <extLst>
        <ext xmlns:x14="http://schemas.microsoft.com/office/spreadsheetml/2009/9/main" uri="{B025F937-C7B1-47D3-B67F-A62EFF666E3E}">
          <x14:id>{9D3649A7-48E3-447F-8077-EAFEF32F67F7}</x14:id>
        </ext>
      </extLst>
    </cfRule>
  </conditionalFormatting>
  <conditionalFormatting sqref="K26">
    <cfRule type="dataBar" priority="1">
      <dataBar>
        <cfvo type="min"/>
        <cfvo type="max"/>
        <color rgb="FF31A2C5"/>
      </dataBar>
      <extLst>
        <ext xmlns:x14="http://schemas.microsoft.com/office/spreadsheetml/2009/9/main" uri="{B025F937-C7B1-47D3-B67F-A62EFF666E3E}">
          <x14:id>{31DAFE5A-CA18-4FC1-9B58-F469C7D6D39A}</x14:id>
        </ext>
      </extLst>
    </cfRule>
  </conditionalFormatting>
  <conditionalFormatting sqref="K28">
    <cfRule type="dataBar" priority="4">
      <dataBar>
        <cfvo type="min"/>
        <cfvo type="max"/>
        <color rgb="FF31A2C5"/>
      </dataBar>
      <extLst>
        <ext xmlns:x14="http://schemas.microsoft.com/office/spreadsheetml/2009/9/main" uri="{B025F937-C7B1-47D3-B67F-A62EFF666E3E}">
          <x14:id>{84E89DB1-0D54-4801-AD67-B89FB589C967}</x14:id>
        </ext>
      </extLst>
    </cfRule>
  </conditionalFormatting>
  <dataValidations count="3">
    <dataValidation type="list" allowBlank="1" showInputMessage="1" showErrorMessage="1" sqref="G12:G27" xr:uid="{00000000-0002-0000-0100-000001000000}">
      <formula1>Implementación</formula1>
    </dataValidation>
    <dataValidation allowBlank="1" showInputMessage="1" showErrorMessage="1" prompt="Se genera plan de accion cuando la calificación es inferior a 4" sqref="L12:L28" xr:uid="{00000000-0002-0000-0100-000003000000}"/>
    <dataValidation allowBlank="1" showInputMessage="1" showErrorMessage="1" prompt="Documento o registro de la actividad que permite evidenciar el cumplimiento del requisito." sqref="M12:M28" xr:uid="{00000000-0002-0000-0100-000002000000}"/>
  </dataValidations>
  <pageMargins left="0.7" right="0.7" top="0.75" bottom="0.75" header="0.3" footer="0.3"/>
  <pageSetup orientation="portrait" r:id="rId1"/>
  <ignoredErrors>
    <ignoredError sqref="J21" formulaRange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2726CFE-1913-48E1-9795-9391CE352C8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I12:I27</xm:sqref>
        </x14:conditionalFormatting>
        <x14:conditionalFormatting xmlns:xm="http://schemas.microsoft.com/office/excel/2006/main">
          <x14:cfRule type="dataBar" id="{0364ABE7-7C72-427B-B322-66B001AF295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K12</xm:sqref>
        </x14:conditionalFormatting>
        <x14:conditionalFormatting xmlns:xm="http://schemas.microsoft.com/office/excel/2006/main">
          <x14:cfRule type="dataBar" id="{9D3649A7-48E3-447F-8077-EAFEF32F67F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K21</xm:sqref>
        </x14:conditionalFormatting>
        <x14:conditionalFormatting xmlns:xm="http://schemas.microsoft.com/office/excel/2006/main">
          <x14:cfRule type="dataBar" id="{31DAFE5A-CA18-4FC1-9B58-F469C7D6D39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K26</xm:sqref>
        </x14:conditionalFormatting>
        <x14:conditionalFormatting xmlns:xm="http://schemas.microsoft.com/office/excel/2006/main">
          <x14:cfRule type="dataBar" id="{84E89DB1-0D54-4801-AD67-B89FB589C96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K28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63B0D9D-7785-4E55-92EC-D329B44C312B}">
          <x14:formula1>
            <xm:f>Hoja1!$A$2:$A$6</xm:f>
          </x14:formula1>
          <xm:sqref>H12:H27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A1:Y280"/>
  <sheetViews>
    <sheetView showGridLines="0" zoomScale="60" zoomScaleNormal="60" zoomScalePageLayoutView="115" workbookViewId="0">
      <selection activeCell="M12" sqref="M12"/>
    </sheetView>
  </sheetViews>
  <sheetFormatPr baseColWidth="10" defaultColWidth="0" defaultRowHeight="0" customHeight="1" zeroHeight="1" x14ac:dyDescent="0.2"/>
  <cols>
    <col min="1" max="1" width="1.85546875" style="1" customWidth="1"/>
    <col min="2" max="2" width="1.28515625" style="1" customWidth="1"/>
    <col min="3" max="3" width="17.7109375" style="1" customWidth="1"/>
    <col min="4" max="4" width="24.7109375" style="1" customWidth="1"/>
    <col min="5" max="5" width="16.140625" style="1" customWidth="1"/>
    <col min="6" max="6" width="54.140625" style="1" customWidth="1"/>
    <col min="7" max="7" width="17.7109375" style="1" customWidth="1"/>
    <col min="8" max="8" width="13.28515625" style="2" bestFit="1" customWidth="1"/>
    <col min="9" max="10" width="10.7109375" style="1" customWidth="1"/>
    <col min="11" max="11" width="10.28515625" style="1" bestFit="1" customWidth="1"/>
    <col min="12" max="12" width="53.7109375" style="1" customWidth="1"/>
    <col min="13" max="13" width="32.28515625" style="1" customWidth="1"/>
    <col min="14" max="15" width="1.28515625" style="1" customWidth="1"/>
    <col min="16" max="16" width="2.85546875" style="1" customWidth="1"/>
    <col min="17" max="25" width="0" style="1" hidden="1" customWidth="1"/>
    <col min="26" max="16384" width="11.42578125" style="1" hidden="1"/>
  </cols>
  <sheetData>
    <row r="1" spans="1:15" ht="18" customHeight="1" thickBot="1" x14ac:dyDescent="0.25">
      <c r="A1" s="325"/>
      <c r="B1" s="325"/>
      <c r="C1" s="325"/>
      <c r="D1" s="325"/>
      <c r="E1" s="325"/>
      <c r="F1" s="307" t="s">
        <v>0</v>
      </c>
      <c r="G1" s="308"/>
      <c r="H1" s="308"/>
      <c r="I1" s="308"/>
      <c r="J1" s="308"/>
      <c r="K1" s="308"/>
      <c r="L1" s="309"/>
      <c r="M1" s="295" t="s">
        <v>267</v>
      </c>
      <c r="N1" s="296"/>
      <c r="O1" s="297"/>
    </row>
    <row r="2" spans="1:15" ht="18" customHeight="1" thickBot="1" x14ac:dyDescent="0.25">
      <c r="A2" s="325"/>
      <c r="B2" s="325"/>
      <c r="C2" s="325"/>
      <c r="D2" s="325"/>
      <c r="E2" s="325"/>
      <c r="F2" s="310"/>
      <c r="G2" s="311"/>
      <c r="H2" s="311"/>
      <c r="I2" s="311"/>
      <c r="J2" s="311"/>
      <c r="K2" s="311"/>
      <c r="L2" s="312"/>
      <c r="M2" s="298" t="s">
        <v>268</v>
      </c>
      <c r="N2" s="299"/>
      <c r="O2" s="300"/>
    </row>
    <row r="3" spans="1:15" ht="23.25" customHeight="1" thickBot="1" x14ac:dyDescent="0.25">
      <c r="A3" s="325"/>
      <c r="B3" s="325"/>
      <c r="C3" s="325"/>
      <c r="D3" s="325"/>
      <c r="E3" s="325"/>
      <c r="F3" s="313" t="s">
        <v>2</v>
      </c>
      <c r="G3" s="314"/>
      <c r="H3" s="314"/>
      <c r="I3" s="314"/>
      <c r="J3" s="314"/>
      <c r="K3" s="314"/>
      <c r="L3" s="315"/>
      <c r="M3" s="298" t="s">
        <v>269</v>
      </c>
      <c r="N3" s="299"/>
      <c r="O3" s="300"/>
    </row>
    <row r="4" spans="1:15" ht="18" customHeight="1" thickBot="1" x14ac:dyDescent="0.25">
      <c r="A4" s="326"/>
      <c r="B4" s="326"/>
      <c r="C4" s="326"/>
      <c r="D4" s="326"/>
      <c r="E4" s="326"/>
      <c r="F4" s="316" t="s">
        <v>3</v>
      </c>
      <c r="G4" s="317"/>
      <c r="H4" s="317"/>
      <c r="I4" s="317"/>
      <c r="J4" s="317"/>
      <c r="K4" s="317"/>
      <c r="L4" s="318"/>
      <c r="M4" s="301" t="s">
        <v>4</v>
      </c>
      <c r="N4" s="302"/>
      <c r="O4" s="303"/>
    </row>
    <row r="5" spans="1:15" ht="7.5" customHeight="1" thickBot="1" x14ac:dyDescent="0.25"/>
    <row r="6" spans="1:15" ht="7.5" customHeight="1" thickBot="1" x14ac:dyDescent="0.25">
      <c r="B6" s="34"/>
      <c r="C6" s="35"/>
      <c r="D6" s="35"/>
      <c r="E6" s="35"/>
      <c r="F6" s="35"/>
      <c r="G6" s="35"/>
      <c r="H6" s="36"/>
      <c r="I6" s="35"/>
      <c r="J6" s="35"/>
      <c r="K6" s="35"/>
      <c r="L6" s="35"/>
      <c r="M6" s="35"/>
      <c r="N6" s="37"/>
    </row>
    <row r="7" spans="1:15" s="4" customFormat="1" ht="21" customHeight="1" x14ac:dyDescent="0.2">
      <c r="B7" s="38"/>
      <c r="C7" s="385" t="s">
        <v>5</v>
      </c>
      <c r="D7" s="386"/>
      <c r="E7" s="387"/>
      <c r="F7" s="387"/>
      <c r="G7" s="3"/>
      <c r="H7" s="304" t="s">
        <v>6</v>
      </c>
      <c r="I7" s="357"/>
      <c r="J7" s="357"/>
      <c r="K7" s="358"/>
      <c r="L7" s="1"/>
      <c r="M7" s="1"/>
      <c r="N7" s="39"/>
    </row>
    <row r="8" spans="1:15" ht="21" customHeight="1" thickBot="1" x14ac:dyDescent="0.25">
      <c r="B8" s="40"/>
      <c r="C8" s="388"/>
      <c r="D8" s="389"/>
      <c r="E8" s="390"/>
      <c r="F8" s="390"/>
      <c r="G8" s="3"/>
      <c r="H8" s="359">
        <f>G42</f>
        <v>0</v>
      </c>
      <c r="I8" s="360"/>
      <c r="J8" s="360"/>
      <c r="K8" s="361"/>
      <c r="N8" s="41"/>
    </row>
    <row r="9" spans="1:15" ht="5.25" customHeight="1" thickBot="1" x14ac:dyDescent="0.25">
      <c r="B9" s="40"/>
      <c r="F9" s="5"/>
      <c r="G9" s="5"/>
      <c r="H9" s="6"/>
      <c r="I9" s="6"/>
      <c r="J9" s="6"/>
      <c r="K9" s="6"/>
      <c r="N9" s="41"/>
    </row>
    <row r="10" spans="1:15" s="7" customFormat="1" ht="32.25" customHeight="1" thickBot="1" x14ac:dyDescent="0.25">
      <c r="B10" s="42"/>
      <c r="C10" s="285" t="s">
        <v>41</v>
      </c>
      <c r="D10" s="286" t="s">
        <v>42</v>
      </c>
      <c r="E10" s="320" t="s">
        <v>83</v>
      </c>
      <c r="F10" s="286" t="s">
        <v>7</v>
      </c>
      <c r="G10" s="286" t="s">
        <v>8</v>
      </c>
      <c r="H10" s="288" t="s">
        <v>256</v>
      </c>
      <c r="I10" s="289"/>
      <c r="J10" s="288" t="s">
        <v>257</v>
      </c>
      <c r="K10" s="289"/>
      <c r="L10" s="286" t="s">
        <v>10</v>
      </c>
      <c r="M10" s="283" t="s">
        <v>11</v>
      </c>
      <c r="N10" s="43"/>
    </row>
    <row r="11" spans="1:15" s="7" customFormat="1" ht="32.25" customHeight="1" thickBot="1" x14ac:dyDescent="0.25">
      <c r="B11" s="42"/>
      <c r="C11" s="285"/>
      <c r="D11" s="286"/>
      <c r="E11" s="320"/>
      <c r="F11" s="286"/>
      <c r="G11" s="287"/>
      <c r="H11" s="86" t="s">
        <v>45</v>
      </c>
      <c r="I11" s="86" t="s">
        <v>46</v>
      </c>
      <c r="J11" s="87" t="s">
        <v>45</v>
      </c>
      <c r="K11" s="88" t="s">
        <v>9</v>
      </c>
      <c r="L11" s="286"/>
      <c r="M11" s="283"/>
      <c r="N11" s="43"/>
    </row>
    <row r="12" spans="1:15" ht="25.5" x14ac:dyDescent="0.2">
      <c r="B12" s="40"/>
      <c r="C12" s="413" t="s">
        <v>71</v>
      </c>
      <c r="D12" s="407" t="s">
        <v>72</v>
      </c>
      <c r="E12" s="393" t="s">
        <v>73</v>
      </c>
      <c r="F12" s="84" t="s">
        <v>99</v>
      </c>
      <c r="G12" s="142" t="s">
        <v>22</v>
      </c>
      <c r="H12" s="143">
        <v>0</v>
      </c>
      <c r="I12" s="144">
        <f t="shared" ref="I12:I36" si="0">IF(G12="No","",VLOOKUP(H12,O,2,0))</f>
        <v>0</v>
      </c>
      <c r="J12" s="410">
        <f>IFERROR(AVERAGE(H12:H18),0)</f>
        <v>0</v>
      </c>
      <c r="K12" s="294">
        <f>AVERAGE(I12:I18)</f>
        <v>0</v>
      </c>
      <c r="L12" s="97"/>
      <c r="M12" s="98"/>
      <c r="N12" s="41"/>
    </row>
    <row r="13" spans="1:15" ht="25.5" x14ac:dyDescent="0.2">
      <c r="B13" s="40"/>
      <c r="C13" s="414"/>
      <c r="D13" s="408"/>
      <c r="E13" s="394"/>
      <c r="F13" s="83" t="s">
        <v>100</v>
      </c>
      <c r="G13" s="9" t="s">
        <v>22</v>
      </c>
      <c r="H13" s="91">
        <v>0</v>
      </c>
      <c r="I13" s="10">
        <f t="shared" si="0"/>
        <v>0</v>
      </c>
      <c r="J13" s="411"/>
      <c r="K13" s="373"/>
      <c r="L13" s="11"/>
      <c r="M13" s="31"/>
      <c r="N13" s="41"/>
    </row>
    <row r="14" spans="1:15" ht="25.5" x14ac:dyDescent="0.2">
      <c r="B14" s="40"/>
      <c r="C14" s="414"/>
      <c r="D14" s="408"/>
      <c r="E14" s="394"/>
      <c r="F14" s="83" t="s">
        <v>101</v>
      </c>
      <c r="G14" s="9" t="s">
        <v>22</v>
      </c>
      <c r="H14" s="91">
        <v>0</v>
      </c>
      <c r="I14" s="10">
        <f t="shared" si="0"/>
        <v>0</v>
      </c>
      <c r="J14" s="411"/>
      <c r="K14" s="373"/>
      <c r="L14" s="11"/>
      <c r="M14" s="31"/>
      <c r="N14" s="41"/>
    </row>
    <row r="15" spans="1:15" ht="63.75" x14ac:dyDescent="0.2">
      <c r="B15" s="40"/>
      <c r="C15" s="414"/>
      <c r="D15" s="408"/>
      <c r="E15" s="394"/>
      <c r="F15" s="83" t="s">
        <v>102</v>
      </c>
      <c r="G15" s="9" t="s">
        <v>22</v>
      </c>
      <c r="H15" s="91">
        <v>0</v>
      </c>
      <c r="I15" s="10">
        <f t="shared" si="0"/>
        <v>0</v>
      </c>
      <c r="J15" s="411"/>
      <c r="K15" s="373"/>
      <c r="L15" s="8"/>
      <c r="M15" s="106"/>
      <c r="N15" s="41"/>
    </row>
    <row r="16" spans="1:15" ht="76.5" x14ac:dyDescent="0.2">
      <c r="B16" s="40"/>
      <c r="C16" s="414"/>
      <c r="D16" s="408"/>
      <c r="E16" s="394"/>
      <c r="F16" s="83" t="s">
        <v>103</v>
      </c>
      <c r="G16" s="9" t="s">
        <v>22</v>
      </c>
      <c r="H16" s="91">
        <v>0</v>
      </c>
      <c r="I16" s="10">
        <f t="shared" si="0"/>
        <v>0</v>
      </c>
      <c r="J16" s="411"/>
      <c r="K16" s="373"/>
      <c r="L16" s="8"/>
      <c r="M16" s="106"/>
      <c r="N16" s="41"/>
    </row>
    <row r="17" spans="2:14" ht="38.25" x14ac:dyDescent="0.25">
      <c r="B17" s="40"/>
      <c r="C17" s="414"/>
      <c r="D17" s="408"/>
      <c r="E17" s="394"/>
      <c r="F17" s="83" t="s">
        <v>104</v>
      </c>
      <c r="G17" s="9" t="s">
        <v>22</v>
      </c>
      <c r="H17" s="91">
        <v>0</v>
      </c>
      <c r="I17" s="10">
        <f t="shared" si="0"/>
        <v>0</v>
      </c>
      <c r="J17" s="411"/>
      <c r="K17" s="373"/>
      <c r="L17" s="11"/>
      <c r="M17" s="134"/>
      <c r="N17" s="41"/>
    </row>
    <row r="18" spans="2:14" ht="64.5" thickBot="1" x14ac:dyDescent="0.25">
      <c r="B18" s="40"/>
      <c r="C18" s="414"/>
      <c r="D18" s="408"/>
      <c r="E18" s="406"/>
      <c r="F18" s="180" t="s">
        <v>105</v>
      </c>
      <c r="G18" s="69" t="s">
        <v>22</v>
      </c>
      <c r="H18" s="181">
        <v>0</v>
      </c>
      <c r="I18" s="68">
        <f t="shared" si="0"/>
        <v>0</v>
      </c>
      <c r="J18" s="412"/>
      <c r="K18" s="373"/>
      <c r="L18" s="183"/>
      <c r="M18" s="182"/>
      <c r="N18" s="41"/>
    </row>
    <row r="19" spans="2:14" ht="38.25" x14ac:dyDescent="0.2">
      <c r="B19" s="40"/>
      <c r="C19" s="414"/>
      <c r="D19" s="408"/>
      <c r="E19" s="396" t="s">
        <v>106</v>
      </c>
      <c r="F19" s="161" t="s">
        <v>107</v>
      </c>
      <c r="G19" s="111" t="s">
        <v>22</v>
      </c>
      <c r="H19" s="112">
        <v>0</v>
      </c>
      <c r="I19" s="113">
        <f t="shared" si="0"/>
        <v>0</v>
      </c>
      <c r="J19" s="374">
        <f>IFERROR(AVERAGE(H19:H21),0)</f>
        <v>0</v>
      </c>
      <c r="K19" s="377">
        <f>AVERAGE(I19:I21)</f>
        <v>0</v>
      </c>
      <c r="L19" s="114"/>
      <c r="M19" s="238"/>
      <c r="N19" s="41"/>
    </row>
    <row r="20" spans="2:14" ht="25.5" x14ac:dyDescent="0.2">
      <c r="B20" s="40"/>
      <c r="C20" s="414"/>
      <c r="D20" s="408"/>
      <c r="E20" s="397"/>
      <c r="F20" s="92" t="s">
        <v>108</v>
      </c>
      <c r="G20" s="81" t="s">
        <v>22</v>
      </c>
      <c r="H20" s="93">
        <v>0</v>
      </c>
      <c r="I20" s="94">
        <f t="shared" si="0"/>
        <v>0</v>
      </c>
      <c r="J20" s="375"/>
      <c r="K20" s="378"/>
      <c r="L20" s="239"/>
      <c r="M20" s="109"/>
      <c r="N20" s="41"/>
    </row>
    <row r="21" spans="2:14" ht="102.75" thickBot="1" x14ac:dyDescent="0.25">
      <c r="B21" s="40"/>
      <c r="C21" s="414"/>
      <c r="D21" s="408"/>
      <c r="E21" s="405"/>
      <c r="F21" s="240" t="s">
        <v>109</v>
      </c>
      <c r="G21" s="241" t="s">
        <v>22</v>
      </c>
      <c r="H21" s="242">
        <v>0</v>
      </c>
      <c r="I21" s="243">
        <f t="shared" si="0"/>
        <v>0</v>
      </c>
      <c r="J21" s="422"/>
      <c r="K21" s="423"/>
      <c r="L21" s="244"/>
      <c r="M21" s="245"/>
      <c r="N21" s="41"/>
    </row>
    <row r="22" spans="2:14" ht="41.45" customHeight="1" x14ac:dyDescent="0.2">
      <c r="B22" s="40"/>
      <c r="C22" s="414"/>
      <c r="D22" s="408"/>
      <c r="E22" s="393" t="s">
        <v>115</v>
      </c>
      <c r="F22" s="84" t="s">
        <v>110</v>
      </c>
      <c r="G22" s="142" t="s">
        <v>22</v>
      </c>
      <c r="H22" s="143">
        <v>0</v>
      </c>
      <c r="I22" s="144">
        <f t="shared" si="0"/>
        <v>0</v>
      </c>
      <c r="J22" s="410">
        <f>IFERROR(AVERAGE(H22:H24),0)</f>
        <v>0</v>
      </c>
      <c r="K22" s="419">
        <f>AVERAGE(I22:I24)</f>
        <v>0</v>
      </c>
      <c r="L22" s="179"/>
      <c r="M22" s="176"/>
      <c r="N22" s="41"/>
    </row>
    <row r="23" spans="2:14" ht="25.5" x14ac:dyDescent="0.2">
      <c r="B23" s="40"/>
      <c r="C23" s="414"/>
      <c r="D23" s="408"/>
      <c r="E23" s="394"/>
      <c r="F23" s="83" t="s">
        <v>111</v>
      </c>
      <c r="G23" s="9" t="s">
        <v>22</v>
      </c>
      <c r="H23" s="91">
        <v>0</v>
      </c>
      <c r="I23" s="10">
        <f t="shared" si="0"/>
        <v>0</v>
      </c>
      <c r="J23" s="411"/>
      <c r="K23" s="420"/>
      <c r="L23" s="11"/>
      <c r="M23" s="106"/>
      <c r="N23" s="41"/>
    </row>
    <row r="24" spans="2:14" ht="39" thickBot="1" x14ac:dyDescent="0.25">
      <c r="B24" s="40"/>
      <c r="C24" s="414"/>
      <c r="D24" s="408"/>
      <c r="E24" s="406"/>
      <c r="F24" s="180" t="s">
        <v>112</v>
      </c>
      <c r="G24" s="69" t="s">
        <v>22</v>
      </c>
      <c r="H24" s="181">
        <v>0</v>
      </c>
      <c r="I24" s="68">
        <f t="shared" si="0"/>
        <v>0</v>
      </c>
      <c r="J24" s="412"/>
      <c r="K24" s="421"/>
      <c r="L24" s="70"/>
      <c r="M24" s="182"/>
      <c r="N24" s="41"/>
    </row>
    <row r="25" spans="2:14" ht="83.45" customHeight="1" x14ac:dyDescent="0.2">
      <c r="B25" s="40"/>
      <c r="C25" s="414"/>
      <c r="D25" s="408"/>
      <c r="E25" s="396" t="s">
        <v>116</v>
      </c>
      <c r="F25" s="161" t="s">
        <v>113</v>
      </c>
      <c r="G25" s="111" t="s">
        <v>22</v>
      </c>
      <c r="H25" s="112">
        <v>0</v>
      </c>
      <c r="I25" s="113">
        <f t="shared" si="0"/>
        <v>0</v>
      </c>
      <c r="J25" s="374">
        <f>IFERROR(AVERAGE(H25:H26),0)</f>
        <v>0</v>
      </c>
      <c r="K25" s="377">
        <f>AVERAGE(I25:I26)</f>
        <v>0</v>
      </c>
      <c r="L25" s="114"/>
      <c r="M25" s="238"/>
      <c r="N25" s="41"/>
    </row>
    <row r="26" spans="2:14" ht="125.45" customHeight="1" thickBot="1" x14ac:dyDescent="0.25">
      <c r="B26" s="40"/>
      <c r="C26" s="414"/>
      <c r="D26" s="409"/>
      <c r="E26" s="398"/>
      <c r="F26" s="164" t="s">
        <v>114</v>
      </c>
      <c r="G26" s="117" t="s">
        <v>22</v>
      </c>
      <c r="H26" s="118">
        <v>0</v>
      </c>
      <c r="I26" s="119">
        <f t="shared" si="0"/>
        <v>0</v>
      </c>
      <c r="J26" s="376"/>
      <c r="K26" s="379"/>
      <c r="L26" s="120"/>
      <c r="M26" s="246"/>
      <c r="N26" s="41"/>
    </row>
    <row r="27" spans="2:14" ht="41.45" customHeight="1" x14ac:dyDescent="0.2">
      <c r="B27" s="40"/>
      <c r="C27" s="414"/>
      <c r="D27" s="416" t="s">
        <v>129</v>
      </c>
      <c r="E27" s="393" t="s">
        <v>117</v>
      </c>
      <c r="F27" s="84" t="s">
        <v>118</v>
      </c>
      <c r="G27" s="178" t="s">
        <v>22</v>
      </c>
      <c r="H27" s="143">
        <v>0</v>
      </c>
      <c r="I27" s="144">
        <f t="shared" si="0"/>
        <v>0</v>
      </c>
      <c r="J27" s="292">
        <f>IFERROR(AVERAGE(H27:H31),0)</f>
        <v>0</v>
      </c>
      <c r="K27" s="294">
        <f>AVERAGE(I27:I31)</f>
        <v>0</v>
      </c>
      <c r="L27" s="142"/>
      <c r="M27" s="176"/>
      <c r="N27" s="41"/>
    </row>
    <row r="28" spans="2:14" ht="31.15" customHeight="1" x14ac:dyDescent="0.2">
      <c r="B28" s="40"/>
      <c r="C28" s="414"/>
      <c r="D28" s="417"/>
      <c r="E28" s="394"/>
      <c r="F28" s="83" t="s">
        <v>119</v>
      </c>
      <c r="G28" s="9" t="s">
        <v>22</v>
      </c>
      <c r="H28" s="91">
        <v>0</v>
      </c>
      <c r="I28" s="10">
        <f t="shared" si="0"/>
        <v>0</v>
      </c>
      <c r="J28" s="372"/>
      <c r="K28" s="373"/>
      <c r="L28" s="9"/>
      <c r="M28" s="106"/>
      <c r="N28" s="41"/>
    </row>
    <row r="29" spans="2:14" ht="31.15" customHeight="1" x14ac:dyDescent="0.2">
      <c r="B29" s="40"/>
      <c r="C29" s="414"/>
      <c r="D29" s="417"/>
      <c r="E29" s="394"/>
      <c r="F29" s="83" t="s">
        <v>120</v>
      </c>
      <c r="G29" s="9" t="s">
        <v>22</v>
      </c>
      <c r="H29" s="91">
        <v>0</v>
      </c>
      <c r="I29" s="10">
        <f t="shared" si="0"/>
        <v>0</v>
      </c>
      <c r="J29" s="372"/>
      <c r="K29" s="373"/>
      <c r="L29" s="11"/>
      <c r="M29" s="106"/>
      <c r="N29" s="41"/>
    </row>
    <row r="30" spans="2:14" ht="15" x14ac:dyDescent="0.2">
      <c r="B30" s="40"/>
      <c r="C30" s="414"/>
      <c r="D30" s="417"/>
      <c r="E30" s="394"/>
      <c r="F30" s="83" t="s">
        <v>121</v>
      </c>
      <c r="G30" s="9" t="s">
        <v>22</v>
      </c>
      <c r="H30" s="91">
        <v>0</v>
      </c>
      <c r="I30" s="10">
        <f t="shared" si="0"/>
        <v>0</v>
      </c>
      <c r="J30" s="372"/>
      <c r="K30" s="373"/>
      <c r="L30" s="11"/>
      <c r="M30" s="106"/>
      <c r="N30" s="41"/>
    </row>
    <row r="31" spans="2:14" ht="26.25" thickBot="1" x14ac:dyDescent="0.25">
      <c r="B31" s="40"/>
      <c r="C31" s="414"/>
      <c r="D31" s="417"/>
      <c r="E31" s="395"/>
      <c r="F31" s="116" t="s">
        <v>122</v>
      </c>
      <c r="G31" s="13" t="s">
        <v>22</v>
      </c>
      <c r="H31" s="146">
        <v>0</v>
      </c>
      <c r="I31" s="14">
        <f t="shared" si="0"/>
        <v>0</v>
      </c>
      <c r="J31" s="369"/>
      <c r="K31" s="370"/>
      <c r="L31" s="15"/>
      <c r="M31" s="148"/>
      <c r="N31" s="41"/>
    </row>
    <row r="32" spans="2:14" ht="19.899999999999999" customHeight="1" x14ac:dyDescent="0.2">
      <c r="B32" s="40"/>
      <c r="C32" s="414"/>
      <c r="D32" s="417"/>
      <c r="E32" s="396" t="s">
        <v>123</v>
      </c>
      <c r="F32" s="161" t="s">
        <v>125</v>
      </c>
      <c r="G32" s="111" t="s">
        <v>22</v>
      </c>
      <c r="H32" s="112">
        <v>0</v>
      </c>
      <c r="I32" s="113">
        <f t="shared" si="0"/>
        <v>0</v>
      </c>
      <c r="J32" s="284">
        <f>IFERROR(AVERAGE(H32:H36),0)</f>
        <v>0</v>
      </c>
      <c r="K32" s="293">
        <f>AVERAGE(I32:I36)</f>
        <v>0</v>
      </c>
      <c r="L32" s="114"/>
      <c r="M32" s="247"/>
      <c r="N32" s="41"/>
    </row>
    <row r="33" spans="2:15" ht="29.45" customHeight="1" x14ac:dyDescent="0.2">
      <c r="B33" s="40"/>
      <c r="C33" s="414"/>
      <c r="D33" s="417"/>
      <c r="E33" s="397"/>
      <c r="F33" s="92" t="s">
        <v>124</v>
      </c>
      <c r="G33" s="81" t="s">
        <v>22</v>
      </c>
      <c r="H33" s="93">
        <v>0</v>
      </c>
      <c r="I33" s="94">
        <f t="shared" si="0"/>
        <v>0</v>
      </c>
      <c r="J33" s="383"/>
      <c r="K33" s="424"/>
      <c r="L33" s="239"/>
      <c r="M33" s="108"/>
      <c r="N33" s="41"/>
    </row>
    <row r="34" spans="2:15" ht="30" customHeight="1" x14ac:dyDescent="0.2">
      <c r="B34" s="40"/>
      <c r="C34" s="414"/>
      <c r="D34" s="417"/>
      <c r="E34" s="397"/>
      <c r="F34" s="92" t="s">
        <v>126</v>
      </c>
      <c r="G34" s="81" t="s">
        <v>22</v>
      </c>
      <c r="H34" s="93">
        <v>0</v>
      </c>
      <c r="I34" s="94">
        <f t="shared" si="0"/>
        <v>0</v>
      </c>
      <c r="J34" s="383"/>
      <c r="K34" s="424"/>
      <c r="L34" s="82"/>
      <c r="M34" s="109"/>
      <c r="N34" s="41"/>
    </row>
    <row r="35" spans="2:15" ht="21" customHeight="1" x14ac:dyDescent="0.2">
      <c r="B35" s="40"/>
      <c r="C35" s="414"/>
      <c r="D35" s="417"/>
      <c r="E35" s="397"/>
      <c r="F35" s="92" t="s">
        <v>127</v>
      </c>
      <c r="G35" s="81" t="s">
        <v>22</v>
      </c>
      <c r="H35" s="93">
        <v>0</v>
      </c>
      <c r="I35" s="94">
        <f t="shared" si="0"/>
        <v>0</v>
      </c>
      <c r="J35" s="383"/>
      <c r="K35" s="424"/>
      <c r="L35" s="239"/>
      <c r="M35" s="109"/>
      <c r="N35" s="41"/>
    </row>
    <row r="36" spans="2:15" ht="60" customHeight="1" thickBot="1" x14ac:dyDescent="0.25">
      <c r="B36" s="40"/>
      <c r="C36" s="415"/>
      <c r="D36" s="418"/>
      <c r="E36" s="398"/>
      <c r="F36" s="164" t="s">
        <v>128</v>
      </c>
      <c r="G36" s="117" t="s">
        <v>22</v>
      </c>
      <c r="H36" s="118">
        <v>0</v>
      </c>
      <c r="I36" s="119">
        <f t="shared" si="0"/>
        <v>0</v>
      </c>
      <c r="J36" s="384"/>
      <c r="K36" s="425"/>
      <c r="L36" s="120"/>
      <c r="M36" s="246"/>
      <c r="N36" s="41"/>
    </row>
    <row r="37" spans="2:15" ht="38.450000000000003" customHeight="1" thickBot="1" x14ac:dyDescent="0.25">
      <c r="B37" s="40"/>
      <c r="C37" s="319" t="s">
        <v>44</v>
      </c>
      <c r="D37" s="391"/>
      <c r="E37" s="391"/>
      <c r="F37" s="391"/>
      <c r="G37" s="391"/>
      <c r="H37" s="391"/>
      <c r="I37" s="392"/>
      <c r="J37" s="138">
        <f>IFERROR(AVERAGE(J12,J19,J22,J25,J27,J32),0)</f>
        <v>0</v>
      </c>
      <c r="K37" s="184">
        <f>IFERROR(AVERAGE(K13,K25,K27,K32),0)</f>
        <v>0</v>
      </c>
      <c r="L37" s="85"/>
      <c r="M37" s="177"/>
      <c r="N37" s="41"/>
    </row>
    <row r="38" spans="2:15" ht="13.5" thickBot="1" x14ac:dyDescent="0.25">
      <c r="B38" s="40"/>
      <c r="H38" s="16"/>
      <c r="L38" s="17"/>
      <c r="M38" s="17"/>
      <c r="N38" s="44"/>
      <c r="O38" s="17"/>
    </row>
    <row r="39" spans="2:15" ht="27.75" customHeight="1" thickBot="1" x14ac:dyDescent="0.25">
      <c r="B39" s="40"/>
      <c r="C39" s="73" t="s">
        <v>12</v>
      </c>
      <c r="D39" s="399" t="s">
        <v>7</v>
      </c>
      <c r="E39" s="367"/>
      <c r="F39" s="400"/>
      <c r="G39" s="74" t="s">
        <v>9</v>
      </c>
      <c r="H39" s="75" t="s">
        <v>13</v>
      </c>
      <c r="L39" s="323" t="s">
        <v>14</v>
      </c>
      <c r="M39" s="404"/>
      <c r="N39" s="44"/>
      <c r="O39" s="17"/>
    </row>
    <row r="40" spans="2:15" ht="18.600000000000001" customHeight="1" x14ac:dyDescent="0.2">
      <c r="B40" s="40"/>
      <c r="C40" s="77" t="s">
        <v>167</v>
      </c>
      <c r="D40" s="401" t="s">
        <v>130</v>
      </c>
      <c r="E40" s="402"/>
      <c r="F40" s="403"/>
      <c r="G40" s="25">
        <f>AVERAGE(K12:K26)</f>
        <v>0</v>
      </c>
      <c r="H40" s="26">
        <f>1-G40</f>
        <v>1</v>
      </c>
      <c r="L40" s="336"/>
      <c r="M40" s="337"/>
      <c r="N40" s="32"/>
      <c r="O40" s="49"/>
    </row>
    <row r="41" spans="2:15" ht="18.600000000000001" customHeight="1" thickBot="1" x14ac:dyDescent="0.25">
      <c r="B41" s="40"/>
      <c r="C41" s="78" t="s">
        <v>168</v>
      </c>
      <c r="D41" s="380" t="s">
        <v>131</v>
      </c>
      <c r="E41" s="381"/>
      <c r="F41" s="382"/>
      <c r="G41" s="20">
        <f>AVERAGE(K27:K36)</f>
        <v>0</v>
      </c>
      <c r="H41" s="21">
        <f>1-G41</f>
        <v>1</v>
      </c>
      <c r="L41" s="338"/>
      <c r="M41" s="339"/>
      <c r="N41" s="32"/>
      <c r="O41" s="49"/>
    </row>
    <row r="42" spans="2:15" ht="27.75" customHeight="1" thickBot="1" x14ac:dyDescent="0.25">
      <c r="B42" s="40"/>
      <c r="C42" s="22"/>
      <c r="D42" s="22"/>
      <c r="E42" s="22"/>
      <c r="F42" s="101" t="s">
        <v>15</v>
      </c>
      <c r="G42" s="53">
        <f>AVERAGE(G40:G41)</f>
        <v>0</v>
      </c>
      <c r="H42" s="54">
        <f>AVERAGE(H40:H41)</f>
        <v>1</v>
      </c>
      <c r="L42" s="338"/>
      <c r="M42" s="339"/>
      <c r="N42" s="32"/>
      <c r="O42" s="49"/>
    </row>
    <row r="43" spans="2:15" ht="19.149999999999999" customHeight="1" x14ac:dyDescent="0.2">
      <c r="B43" s="40"/>
      <c r="C43" s="22"/>
      <c r="D43" s="22"/>
      <c r="E43" s="22"/>
      <c r="F43" s="23"/>
      <c r="G43" s="24"/>
      <c r="H43" s="24"/>
      <c r="L43" s="338"/>
      <c r="M43" s="339"/>
      <c r="N43" s="32"/>
      <c r="O43" s="49"/>
    </row>
    <row r="44" spans="2:15" ht="19.149999999999999" customHeight="1" x14ac:dyDescent="0.2">
      <c r="B44" s="40"/>
      <c r="C44" s="22"/>
      <c r="D44" s="22"/>
      <c r="E44" s="22"/>
      <c r="F44" s="23"/>
      <c r="G44" s="24"/>
      <c r="H44" s="24"/>
      <c r="L44" s="338"/>
      <c r="M44" s="339"/>
      <c r="N44" s="32"/>
      <c r="O44" s="49"/>
    </row>
    <row r="45" spans="2:15" ht="19.149999999999999" customHeight="1" x14ac:dyDescent="0.2">
      <c r="B45" s="40"/>
      <c r="C45" s="22"/>
      <c r="D45" s="22"/>
      <c r="E45" s="22"/>
      <c r="F45" s="23"/>
      <c r="G45" s="24"/>
      <c r="H45" s="24"/>
      <c r="L45" s="338"/>
      <c r="M45" s="339"/>
      <c r="N45" s="32"/>
      <c r="O45" s="49"/>
    </row>
    <row r="46" spans="2:15" ht="19.149999999999999" customHeight="1" x14ac:dyDescent="0.2">
      <c r="B46" s="40"/>
      <c r="C46" s="22"/>
      <c r="D46" s="22"/>
      <c r="E46" s="22"/>
      <c r="F46" s="23"/>
      <c r="G46" s="24"/>
      <c r="H46" s="24"/>
      <c r="L46" s="338"/>
      <c r="M46" s="339"/>
      <c r="N46" s="32"/>
      <c r="O46" s="49"/>
    </row>
    <row r="47" spans="2:15" ht="19.149999999999999" customHeight="1" x14ac:dyDescent="0.2">
      <c r="B47" s="40"/>
      <c r="C47" s="22"/>
      <c r="D47" s="22"/>
      <c r="E47" s="22"/>
      <c r="F47" s="23"/>
      <c r="G47" s="24"/>
      <c r="H47" s="24"/>
      <c r="L47" s="338"/>
      <c r="M47" s="339"/>
      <c r="N47" s="32"/>
      <c r="O47" s="49"/>
    </row>
    <row r="48" spans="2:15" ht="19.149999999999999" customHeight="1" x14ac:dyDescent="0.2">
      <c r="B48" s="40"/>
      <c r="C48" s="22"/>
      <c r="D48" s="22"/>
      <c r="E48" s="22"/>
      <c r="F48" s="23"/>
      <c r="G48" s="24"/>
      <c r="H48" s="24"/>
      <c r="L48" s="338"/>
      <c r="M48" s="339"/>
      <c r="N48" s="32"/>
      <c r="O48" s="49"/>
    </row>
    <row r="49" spans="2:15" ht="19.149999999999999" customHeight="1" x14ac:dyDescent="0.2">
      <c r="B49" s="40"/>
      <c r="C49" s="22"/>
      <c r="D49" s="22"/>
      <c r="E49" s="22"/>
      <c r="F49" s="23"/>
      <c r="G49" s="24"/>
      <c r="H49" s="24"/>
      <c r="L49" s="338"/>
      <c r="M49" s="339"/>
      <c r="N49" s="32"/>
      <c r="O49" s="49"/>
    </row>
    <row r="50" spans="2:15" ht="19.149999999999999" customHeight="1" x14ac:dyDescent="0.2">
      <c r="B50" s="40"/>
      <c r="C50" s="22"/>
      <c r="D50" s="22"/>
      <c r="E50" s="22"/>
      <c r="F50" s="23"/>
      <c r="G50" s="24"/>
      <c r="H50" s="24"/>
      <c r="L50" s="338"/>
      <c r="M50" s="339"/>
      <c r="N50" s="32"/>
      <c r="O50" s="49"/>
    </row>
    <row r="51" spans="2:15" ht="19.149999999999999" customHeight="1" x14ac:dyDescent="0.2">
      <c r="B51" s="40"/>
      <c r="C51" s="22"/>
      <c r="D51" s="22"/>
      <c r="E51" s="22"/>
      <c r="F51" s="23"/>
      <c r="G51" s="24"/>
      <c r="H51" s="24"/>
      <c r="L51" s="338"/>
      <c r="M51" s="339"/>
      <c r="N51" s="32"/>
      <c r="O51" s="49"/>
    </row>
    <row r="52" spans="2:15" ht="19.149999999999999" customHeight="1" x14ac:dyDescent="0.2">
      <c r="B52" s="40"/>
      <c r="C52" s="22"/>
      <c r="D52" s="22"/>
      <c r="E52" s="22"/>
      <c r="F52" s="23"/>
      <c r="G52" s="24"/>
      <c r="H52" s="24"/>
      <c r="L52" s="338"/>
      <c r="M52" s="339"/>
      <c r="N52" s="32"/>
      <c r="O52" s="49"/>
    </row>
    <row r="53" spans="2:15" ht="19.149999999999999" customHeight="1" x14ac:dyDescent="0.2">
      <c r="B53" s="40"/>
      <c r="C53" s="22"/>
      <c r="D53" s="22"/>
      <c r="E53" s="22"/>
      <c r="F53" s="23"/>
      <c r="G53" s="24"/>
      <c r="H53" s="24"/>
      <c r="L53" s="338"/>
      <c r="M53" s="339"/>
      <c r="N53" s="32"/>
      <c r="O53" s="49"/>
    </row>
    <row r="54" spans="2:15" ht="19.149999999999999" customHeight="1" x14ac:dyDescent="0.2">
      <c r="B54" s="40"/>
      <c r="C54" s="22"/>
      <c r="D54" s="22"/>
      <c r="E54" s="22"/>
      <c r="F54" s="23"/>
      <c r="G54" s="24"/>
      <c r="H54" s="24"/>
      <c r="L54" s="338"/>
      <c r="M54" s="339"/>
      <c r="N54" s="32"/>
      <c r="O54" s="49"/>
    </row>
    <row r="55" spans="2:15" ht="19.149999999999999" customHeight="1" x14ac:dyDescent="0.2">
      <c r="B55" s="40"/>
      <c r="C55" s="22"/>
      <c r="D55" s="22"/>
      <c r="E55" s="22"/>
      <c r="F55" s="23"/>
      <c r="G55" s="24"/>
      <c r="H55" s="24"/>
      <c r="L55" s="338"/>
      <c r="M55" s="339"/>
      <c r="N55" s="32"/>
      <c r="O55" s="49"/>
    </row>
    <row r="56" spans="2:15" ht="19.149999999999999" customHeight="1" x14ac:dyDescent="0.2">
      <c r="B56" s="40"/>
      <c r="C56" s="22"/>
      <c r="D56" s="22"/>
      <c r="E56" s="22"/>
      <c r="F56" s="23"/>
      <c r="G56" s="24"/>
      <c r="H56" s="24"/>
      <c r="L56" s="338"/>
      <c r="M56" s="339"/>
      <c r="N56" s="32"/>
      <c r="O56" s="49"/>
    </row>
    <row r="57" spans="2:15" ht="19.149999999999999" customHeight="1" x14ac:dyDescent="0.2">
      <c r="B57" s="40"/>
      <c r="C57" s="22"/>
      <c r="D57" s="22"/>
      <c r="E57" s="22"/>
      <c r="F57" s="23"/>
      <c r="G57" s="24"/>
      <c r="H57" s="24"/>
      <c r="L57" s="338"/>
      <c r="M57" s="339"/>
      <c r="N57" s="32"/>
      <c r="O57" s="49"/>
    </row>
    <row r="58" spans="2:15" ht="19.149999999999999" customHeight="1" x14ac:dyDescent="0.2">
      <c r="B58" s="40"/>
      <c r="C58" s="22"/>
      <c r="D58" s="22"/>
      <c r="E58" s="22"/>
      <c r="F58" s="23"/>
      <c r="G58" s="24"/>
      <c r="H58" s="24"/>
      <c r="L58" s="338"/>
      <c r="M58" s="339"/>
      <c r="N58" s="32"/>
      <c r="O58" s="49"/>
    </row>
    <row r="59" spans="2:15" ht="19.149999999999999" customHeight="1" x14ac:dyDescent="0.2">
      <c r="B59" s="40"/>
      <c r="C59" s="22"/>
      <c r="D59" s="22"/>
      <c r="E59" s="22"/>
      <c r="F59" s="23"/>
      <c r="G59" s="24"/>
      <c r="H59" s="24"/>
      <c r="L59" s="338"/>
      <c r="M59" s="339"/>
      <c r="N59" s="32"/>
      <c r="O59" s="49"/>
    </row>
    <row r="60" spans="2:15" ht="19.149999999999999" customHeight="1" thickBot="1" x14ac:dyDescent="0.25">
      <c r="B60" s="40"/>
      <c r="C60" s="22"/>
      <c r="D60" s="22"/>
      <c r="E60" s="22"/>
      <c r="F60" s="23"/>
      <c r="G60" s="24"/>
      <c r="H60" s="24"/>
      <c r="L60" s="340"/>
      <c r="M60" s="341"/>
      <c r="N60" s="32"/>
      <c r="O60" s="49"/>
    </row>
    <row r="61" spans="2:15" ht="19.149999999999999" customHeight="1" thickBot="1" x14ac:dyDescent="0.25">
      <c r="B61" s="45"/>
      <c r="C61" s="46"/>
      <c r="D61" s="46"/>
      <c r="E61" s="46"/>
      <c r="F61" s="46"/>
      <c r="G61" s="46"/>
      <c r="H61" s="47"/>
      <c r="I61" s="46"/>
      <c r="J61" s="46"/>
      <c r="K61" s="46"/>
      <c r="L61" s="48"/>
      <c r="M61" s="48"/>
      <c r="N61" s="33"/>
      <c r="O61" s="49"/>
    </row>
    <row r="62" spans="2:15" ht="12.75" x14ac:dyDescent="0.2"/>
    <row r="63" spans="2:15" ht="12.75" hidden="1" x14ac:dyDescent="0.2"/>
    <row r="64" spans="2:15" ht="12.75" hidden="1" x14ac:dyDescent="0.2"/>
    <row r="65" ht="12.75" hidden="1" x14ac:dyDescent="0.2"/>
    <row r="66" ht="12.75" hidden="1" x14ac:dyDescent="0.2"/>
    <row r="67" ht="12.75" hidden="1" x14ac:dyDescent="0.2"/>
    <row r="68" ht="12.75" hidden="1" x14ac:dyDescent="0.2"/>
    <row r="69" ht="12.75" hidden="1" x14ac:dyDescent="0.2"/>
    <row r="70" ht="12.75" hidden="1" x14ac:dyDescent="0.2"/>
    <row r="71" ht="12.75" hidden="1" x14ac:dyDescent="0.2"/>
    <row r="72" ht="12.75" hidden="1" x14ac:dyDescent="0.2"/>
    <row r="73" ht="12.75" hidden="1" x14ac:dyDescent="0.2"/>
    <row r="74" ht="12.75" hidden="1" x14ac:dyDescent="0.2"/>
    <row r="75" ht="12.75" hidden="1" x14ac:dyDescent="0.2"/>
    <row r="76" ht="12.75" hidden="1" x14ac:dyDescent="0.2"/>
    <row r="77" ht="12.75" hidden="1" x14ac:dyDescent="0.2"/>
    <row r="78" ht="12.75" hidden="1" x14ac:dyDescent="0.2"/>
    <row r="79" ht="12.75" hidden="1" x14ac:dyDescent="0.2"/>
    <row r="80" ht="12.75" hidden="1" x14ac:dyDescent="0.2"/>
    <row r="81" ht="12.75" hidden="1" x14ac:dyDescent="0.2"/>
    <row r="82" ht="12.75" hidden="1" x14ac:dyDescent="0.2"/>
    <row r="83" ht="12.75" hidden="1" x14ac:dyDescent="0.2"/>
    <row r="84" ht="12.75" hidden="1" x14ac:dyDescent="0.2"/>
    <row r="85" ht="12.75" hidden="1" x14ac:dyDescent="0.2"/>
    <row r="86" ht="12.75" hidden="1" x14ac:dyDescent="0.2"/>
    <row r="87" ht="12.75" hidden="1" x14ac:dyDescent="0.2"/>
    <row r="88" ht="12.75" hidden="1" x14ac:dyDescent="0.2"/>
    <row r="89" ht="12.75" hidden="1" x14ac:dyDescent="0.2"/>
    <row r="90" ht="12.75" hidden="1" x14ac:dyDescent="0.2"/>
    <row r="91" ht="12.75" hidden="1" x14ac:dyDescent="0.2"/>
    <row r="92" ht="12.75" hidden="1" x14ac:dyDescent="0.2"/>
    <row r="93" ht="12.75" hidden="1" x14ac:dyDescent="0.2"/>
    <row r="94" ht="12.75" hidden="1" x14ac:dyDescent="0.2"/>
    <row r="95" ht="12.75" hidden="1" x14ac:dyDescent="0.2"/>
    <row r="96" ht="12.75" hidden="1" x14ac:dyDescent="0.2"/>
    <row r="97" ht="12.75" hidden="1" x14ac:dyDescent="0.2"/>
    <row r="98" ht="12.75" hidden="1" x14ac:dyDescent="0.2"/>
    <row r="99" ht="12.75" hidden="1" x14ac:dyDescent="0.2"/>
    <row r="100" ht="12.75" hidden="1" x14ac:dyDescent="0.2"/>
    <row r="101" ht="12.75" hidden="1" x14ac:dyDescent="0.2"/>
    <row r="102" ht="12.75" hidden="1" x14ac:dyDescent="0.2"/>
    <row r="103" ht="12.75" hidden="1" x14ac:dyDescent="0.2"/>
    <row r="104" ht="12.75" hidden="1" x14ac:dyDescent="0.2"/>
    <row r="105" ht="12.75" hidden="1" x14ac:dyDescent="0.2"/>
    <row r="106" ht="12.75" hidden="1" x14ac:dyDescent="0.2"/>
    <row r="107" ht="12.75" hidden="1" x14ac:dyDescent="0.2"/>
    <row r="108" ht="12.75" hidden="1" x14ac:dyDescent="0.2"/>
    <row r="109" ht="12.75" hidden="1" x14ac:dyDescent="0.2"/>
    <row r="110" ht="12.75" hidden="1" x14ac:dyDescent="0.2"/>
    <row r="111" ht="12.75" hidden="1" x14ac:dyDescent="0.2"/>
    <row r="112" ht="12.75" hidden="1" x14ac:dyDescent="0.2"/>
    <row r="113" ht="12.75" hidden="1" x14ac:dyDescent="0.2"/>
    <row r="114" ht="12.75" hidden="1" x14ac:dyDescent="0.2"/>
    <row r="115" ht="12.75" hidden="1" x14ac:dyDescent="0.2"/>
    <row r="116" ht="12.75" hidden="1" x14ac:dyDescent="0.2"/>
    <row r="117" ht="12.75" hidden="1" x14ac:dyDescent="0.2"/>
    <row r="118" ht="12.75" hidden="1" x14ac:dyDescent="0.2"/>
    <row r="119" ht="12.75" hidden="1" x14ac:dyDescent="0.2"/>
    <row r="120" ht="12.75" hidden="1" x14ac:dyDescent="0.2"/>
    <row r="121" ht="12.75" hidden="1" x14ac:dyDescent="0.2"/>
    <row r="122" ht="12.75" hidden="1" x14ac:dyDescent="0.2"/>
    <row r="123" ht="12.75" hidden="1" x14ac:dyDescent="0.2"/>
    <row r="124" ht="12.75" hidden="1" x14ac:dyDescent="0.2"/>
    <row r="125" ht="12.75" hidden="1" x14ac:dyDescent="0.2"/>
    <row r="126" ht="12.75" hidden="1" x14ac:dyDescent="0.2"/>
    <row r="127" ht="12.75" hidden="1" x14ac:dyDescent="0.2"/>
    <row r="128" ht="12.75" hidden="1" x14ac:dyDescent="0.2"/>
    <row r="129" ht="12.75" hidden="1" x14ac:dyDescent="0.2"/>
    <row r="130" ht="12.75" hidden="1" x14ac:dyDescent="0.2"/>
    <row r="131" ht="12.75" hidden="1" x14ac:dyDescent="0.2"/>
    <row r="132" ht="12.75" hidden="1" x14ac:dyDescent="0.2"/>
    <row r="133" ht="12.75" hidden="1" x14ac:dyDescent="0.2"/>
    <row r="134" ht="12.75" hidden="1" x14ac:dyDescent="0.2"/>
    <row r="135" ht="12.75" hidden="1" x14ac:dyDescent="0.2"/>
    <row r="136" ht="12.75" hidden="1" x14ac:dyDescent="0.2"/>
    <row r="137" ht="12.75" hidden="1" x14ac:dyDescent="0.2"/>
    <row r="138" ht="12.75" hidden="1" x14ac:dyDescent="0.2"/>
    <row r="139" ht="12.75" hidden="1" x14ac:dyDescent="0.2"/>
    <row r="140" ht="12.75" hidden="1" x14ac:dyDescent="0.2"/>
    <row r="141" ht="12.75" hidden="1" x14ac:dyDescent="0.2"/>
    <row r="142" ht="12.75" hidden="1" x14ac:dyDescent="0.2"/>
    <row r="143" ht="12.75" hidden="1" x14ac:dyDescent="0.2"/>
    <row r="144" ht="12.75" hidden="1" x14ac:dyDescent="0.2"/>
    <row r="145" ht="12.75" hidden="1" x14ac:dyDescent="0.2"/>
    <row r="146" ht="12.75" hidden="1" x14ac:dyDescent="0.2"/>
    <row r="147" ht="12.75" hidden="1" x14ac:dyDescent="0.2"/>
    <row r="148" ht="12.75" hidden="1" x14ac:dyDescent="0.2"/>
    <row r="149" ht="12.75" hidden="1" x14ac:dyDescent="0.2"/>
    <row r="150" ht="12.75" hidden="1" x14ac:dyDescent="0.2"/>
    <row r="151" ht="12.75" hidden="1" x14ac:dyDescent="0.2"/>
    <row r="152" ht="12.75" hidden="1" x14ac:dyDescent="0.2"/>
    <row r="153" ht="12.75" hidden="1" x14ac:dyDescent="0.2"/>
    <row r="154" ht="12.75" hidden="1" x14ac:dyDescent="0.2"/>
    <row r="155" ht="12.75" hidden="1" x14ac:dyDescent="0.2"/>
    <row r="156" ht="12.75" hidden="1" x14ac:dyDescent="0.2"/>
    <row r="157" ht="12.75" hidden="1" x14ac:dyDescent="0.2"/>
    <row r="158" ht="12.75" hidden="1" x14ac:dyDescent="0.2"/>
    <row r="159" ht="12.75" hidden="1" x14ac:dyDescent="0.2"/>
    <row r="160" ht="12.75" hidden="1" x14ac:dyDescent="0.2"/>
    <row r="161" ht="12.75" hidden="1" x14ac:dyDescent="0.2"/>
    <row r="162" ht="12.75" hidden="1" x14ac:dyDescent="0.2"/>
    <row r="163" ht="12.75" hidden="1" x14ac:dyDescent="0.2"/>
    <row r="164" ht="12.75" hidden="1" x14ac:dyDescent="0.2"/>
    <row r="165" ht="12.75" hidden="1" x14ac:dyDescent="0.2"/>
    <row r="166" ht="12.75" hidden="1" x14ac:dyDescent="0.2"/>
    <row r="167" ht="12.75" hidden="1" x14ac:dyDescent="0.2"/>
    <row r="168" ht="12.75" hidden="1" x14ac:dyDescent="0.2"/>
    <row r="169" ht="12.75" hidden="1" x14ac:dyDescent="0.2"/>
    <row r="170" ht="12.75" hidden="1" x14ac:dyDescent="0.2"/>
    <row r="171" ht="12.75" hidden="1" x14ac:dyDescent="0.2"/>
    <row r="172" ht="12.75" hidden="1" x14ac:dyDescent="0.2"/>
    <row r="173" ht="12.75" hidden="1" x14ac:dyDescent="0.2"/>
    <row r="174" ht="12.75" hidden="1" x14ac:dyDescent="0.2"/>
    <row r="175" ht="12.75" hidden="1" x14ac:dyDescent="0.2"/>
    <row r="176" ht="12.75" hidden="1" x14ac:dyDescent="0.2"/>
    <row r="177" ht="12.75" hidden="1" x14ac:dyDescent="0.2"/>
    <row r="178" ht="12.75" hidden="1" x14ac:dyDescent="0.2"/>
    <row r="179" ht="12.75" hidden="1" x14ac:dyDescent="0.2"/>
    <row r="180" ht="12.75" hidden="1" x14ac:dyDescent="0.2"/>
    <row r="181" ht="12.75" hidden="1" x14ac:dyDescent="0.2"/>
    <row r="182" ht="12.75" hidden="1" x14ac:dyDescent="0.2"/>
    <row r="183" ht="12.75" hidden="1" x14ac:dyDescent="0.2"/>
    <row r="184" ht="12.75" hidden="1" x14ac:dyDescent="0.2"/>
    <row r="185" ht="12.75" hidden="1" x14ac:dyDescent="0.2"/>
    <row r="186" ht="12.75" hidden="1" x14ac:dyDescent="0.2"/>
    <row r="187" ht="12.75" hidden="1" x14ac:dyDescent="0.2"/>
    <row r="188" ht="12.75" hidden="1" x14ac:dyDescent="0.2"/>
    <row r="189" ht="12.75" hidden="1" x14ac:dyDescent="0.2"/>
    <row r="190" ht="12.75" hidden="1" x14ac:dyDescent="0.2"/>
    <row r="191" ht="12.75" hidden="1" x14ac:dyDescent="0.2"/>
    <row r="192" ht="12.75" hidden="1" x14ac:dyDescent="0.2"/>
    <row r="193" ht="12.75" hidden="1" x14ac:dyDescent="0.2"/>
    <row r="194" ht="12.75" hidden="1" x14ac:dyDescent="0.2"/>
    <row r="195" ht="12.75" hidden="1" x14ac:dyDescent="0.2"/>
    <row r="196" ht="12.75" hidden="1" x14ac:dyDescent="0.2"/>
    <row r="197" ht="12.75" hidden="1" x14ac:dyDescent="0.2"/>
    <row r="198" ht="12.75" hidden="1" x14ac:dyDescent="0.2"/>
    <row r="199" ht="12.75" hidden="1" x14ac:dyDescent="0.2"/>
    <row r="200" ht="12.75" hidden="1" x14ac:dyDescent="0.2"/>
    <row r="201" ht="12.75" hidden="1" x14ac:dyDescent="0.2"/>
    <row r="202" ht="12.75" hidden="1" x14ac:dyDescent="0.2"/>
    <row r="203" ht="12.75" hidden="1" x14ac:dyDescent="0.2"/>
    <row r="204" ht="12.75" hidden="1" x14ac:dyDescent="0.2"/>
    <row r="205" ht="12.75" hidden="1" x14ac:dyDescent="0.2"/>
    <row r="206" ht="12.75" hidden="1" x14ac:dyDescent="0.2"/>
    <row r="207" ht="12.75" hidden="1" x14ac:dyDescent="0.2"/>
    <row r="208" ht="12.75" hidden="1" x14ac:dyDescent="0.2"/>
    <row r="209" ht="12.75" hidden="1" x14ac:dyDescent="0.2"/>
    <row r="210" ht="12.75" hidden="1" x14ac:dyDescent="0.2"/>
    <row r="211" ht="12.75" hidden="1" x14ac:dyDescent="0.2"/>
    <row r="212" ht="12.75" hidden="1" x14ac:dyDescent="0.2"/>
    <row r="213" ht="12.75" hidden="1" x14ac:dyDescent="0.2"/>
    <row r="214" ht="12.75" hidden="1" x14ac:dyDescent="0.2"/>
    <row r="215" ht="12.75" hidden="1" x14ac:dyDescent="0.2"/>
    <row r="216" ht="12.75" hidden="1" x14ac:dyDescent="0.2"/>
    <row r="217" ht="12.75" hidden="1" x14ac:dyDescent="0.2"/>
    <row r="218" ht="12.75" hidden="1" x14ac:dyDescent="0.2"/>
    <row r="219" ht="12.75" hidden="1" x14ac:dyDescent="0.2"/>
    <row r="220" ht="12.75" hidden="1" x14ac:dyDescent="0.2"/>
    <row r="221" ht="12.75" hidden="1" x14ac:dyDescent="0.2"/>
    <row r="222" ht="12.75" hidden="1" x14ac:dyDescent="0.2"/>
    <row r="223" ht="12.75" hidden="1" x14ac:dyDescent="0.2"/>
    <row r="224" ht="12.75" hidden="1" x14ac:dyDescent="0.2"/>
    <row r="225" ht="12.75" hidden="1" x14ac:dyDescent="0.2"/>
    <row r="226" ht="12.75" hidden="1" x14ac:dyDescent="0.2"/>
    <row r="227" ht="12.75" hidden="1" x14ac:dyDescent="0.2"/>
    <row r="228" ht="12.75" hidden="1" x14ac:dyDescent="0.2"/>
    <row r="229" ht="12.75" hidden="1" x14ac:dyDescent="0.2"/>
    <row r="230" ht="12.75" hidden="1" x14ac:dyDescent="0.2"/>
    <row r="231" ht="12.75" hidden="1" x14ac:dyDescent="0.2"/>
    <row r="232" ht="12.75" hidden="1" x14ac:dyDescent="0.2"/>
    <row r="233" ht="12.75" hidden="1" x14ac:dyDescent="0.2"/>
    <row r="234" ht="12.75" hidden="1" x14ac:dyDescent="0.2"/>
    <row r="235" ht="12.75" hidden="1" x14ac:dyDescent="0.2"/>
    <row r="236" ht="12.75" hidden="1" x14ac:dyDescent="0.2"/>
    <row r="237" ht="12.75" hidden="1" x14ac:dyDescent="0.2"/>
    <row r="238" ht="12.75" hidden="1" x14ac:dyDescent="0.2"/>
    <row r="239" ht="12.75" hidden="1" x14ac:dyDescent="0.2"/>
    <row r="240" ht="12.75" hidden="1" x14ac:dyDescent="0.2"/>
    <row r="241" ht="12.75" hidden="1" x14ac:dyDescent="0.2"/>
    <row r="242" ht="12.75" hidden="1" x14ac:dyDescent="0.2"/>
    <row r="243" ht="12.75" hidden="1" x14ac:dyDescent="0.2"/>
    <row r="244" ht="12.75" hidden="1" x14ac:dyDescent="0.2"/>
    <row r="245" ht="12.75" hidden="1" x14ac:dyDescent="0.2"/>
    <row r="246" ht="12.75" hidden="1" x14ac:dyDescent="0.2"/>
    <row r="247" ht="12.75" hidden="1" x14ac:dyDescent="0.2"/>
    <row r="248" ht="12.75" hidden="1" x14ac:dyDescent="0.2"/>
    <row r="249" ht="12.75" hidden="1" x14ac:dyDescent="0.2"/>
    <row r="250" ht="12.75" hidden="1" x14ac:dyDescent="0.2"/>
    <row r="251" ht="12.75" hidden="1" x14ac:dyDescent="0.2"/>
    <row r="252" ht="12.75" hidden="1" x14ac:dyDescent="0.2"/>
    <row r="253" ht="12.75" hidden="1" x14ac:dyDescent="0.2"/>
    <row r="254" ht="12.75" hidden="1" x14ac:dyDescent="0.2"/>
    <row r="255" ht="12.75" hidden="1" x14ac:dyDescent="0.2"/>
    <row r="256" ht="12.75" hidden="1" x14ac:dyDescent="0.2"/>
    <row r="257" ht="12.75" hidden="1" x14ac:dyDescent="0.2"/>
    <row r="258" ht="12.75" hidden="1" x14ac:dyDescent="0.2"/>
    <row r="259" ht="12.75" hidden="1" x14ac:dyDescent="0.2"/>
    <row r="260" ht="12.75" hidden="1" x14ac:dyDescent="0.2"/>
    <row r="261" ht="12.75" hidden="1" x14ac:dyDescent="0.2"/>
    <row r="262" ht="12.75" hidden="1" x14ac:dyDescent="0.2"/>
    <row r="263" ht="12.75" hidden="1" x14ac:dyDescent="0.2"/>
    <row r="264" ht="12.75" hidden="1" x14ac:dyDescent="0.2"/>
    <row r="265" ht="12.75" hidden="1" x14ac:dyDescent="0.2"/>
    <row r="266" ht="12.75" hidden="1" x14ac:dyDescent="0.2"/>
    <row r="267" ht="12.75" hidden="1" x14ac:dyDescent="0.2"/>
    <row r="268" ht="12.75" hidden="1" x14ac:dyDescent="0.2"/>
    <row r="269" ht="12.75" hidden="1" x14ac:dyDescent="0.2"/>
    <row r="270" ht="12.75" hidden="1" x14ac:dyDescent="0.2"/>
    <row r="271" ht="12.75" hidden="1" x14ac:dyDescent="0.2"/>
    <row r="272" ht="12.75" hidden="1" x14ac:dyDescent="0.2"/>
    <row r="273" ht="12.75" hidden="1" x14ac:dyDescent="0.2"/>
    <row r="274" ht="12.75" hidden="1" x14ac:dyDescent="0.2"/>
    <row r="275" ht="12.75" hidden="1" x14ac:dyDescent="0.2"/>
    <row r="276" ht="12.75" hidden="1" x14ac:dyDescent="0.2"/>
    <row r="277" ht="12.75" hidden="1" x14ac:dyDescent="0.2"/>
    <row r="278" ht="12.75" hidden="1" x14ac:dyDescent="0.2"/>
    <row r="279" ht="12.75" hidden="1" x14ac:dyDescent="0.2"/>
    <row r="280" ht="12.75" hidden="1" x14ac:dyDescent="0.2"/>
  </sheetData>
  <dataConsolidate/>
  <mergeCells count="50">
    <mergeCell ref="C12:C36"/>
    <mergeCell ref="D27:D36"/>
    <mergeCell ref="A1:E4"/>
    <mergeCell ref="J22:J24"/>
    <mergeCell ref="K22:K24"/>
    <mergeCell ref="J25:J26"/>
    <mergeCell ref="K25:K26"/>
    <mergeCell ref="J19:J21"/>
    <mergeCell ref="K19:K21"/>
    <mergeCell ref="K27:K31"/>
    <mergeCell ref="K32:K36"/>
    <mergeCell ref="M1:O1"/>
    <mergeCell ref="M2:O2"/>
    <mergeCell ref="M3:O3"/>
    <mergeCell ref="M4:O4"/>
    <mergeCell ref="F1:L2"/>
    <mergeCell ref="F3:L3"/>
    <mergeCell ref="F4:L4"/>
    <mergeCell ref="L40:M60"/>
    <mergeCell ref="L39:M39"/>
    <mergeCell ref="C10:C11"/>
    <mergeCell ref="D10:D11"/>
    <mergeCell ref="F10:F11"/>
    <mergeCell ref="G10:G11"/>
    <mergeCell ref="H10:I10"/>
    <mergeCell ref="J10:K10"/>
    <mergeCell ref="E19:E21"/>
    <mergeCell ref="E22:E24"/>
    <mergeCell ref="E25:E26"/>
    <mergeCell ref="D12:D26"/>
    <mergeCell ref="L10:L11"/>
    <mergeCell ref="M10:M11"/>
    <mergeCell ref="E10:E11"/>
    <mergeCell ref="E12:E18"/>
    <mergeCell ref="D41:F41"/>
    <mergeCell ref="J27:J31"/>
    <mergeCell ref="J32:J36"/>
    <mergeCell ref="H7:K7"/>
    <mergeCell ref="H8:K8"/>
    <mergeCell ref="C7:D7"/>
    <mergeCell ref="E7:F7"/>
    <mergeCell ref="C8:D8"/>
    <mergeCell ref="E8:F8"/>
    <mergeCell ref="C37:I37"/>
    <mergeCell ref="E27:E31"/>
    <mergeCell ref="E32:E36"/>
    <mergeCell ref="D39:F39"/>
    <mergeCell ref="D40:F40"/>
    <mergeCell ref="J12:J18"/>
    <mergeCell ref="K12:K18"/>
  </mergeCells>
  <phoneticPr fontId="15" type="noConversion"/>
  <conditionalFormatting sqref="G27">
    <cfRule type="containsText" dxfId="5" priority="14" operator="containsText" text="4">
      <formula>NOT(ISERROR(SEARCH("4",G27)))</formula>
    </cfRule>
  </conditionalFormatting>
  <conditionalFormatting sqref="H12:H36">
    <cfRule type="containsText" dxfId="4" priority="12" operator="containsText" text="4">
      <formula>NOT(ISERROR(SEARCH("4",H12)))</formula>
    </cfRule>
  </conditionalFormatting>
  <conditionalFormatting sqref="H9:K9">
    <cfRule type="iconSet" priority="20">
      <iconSet iconSet="4Arrows">
        <cfvo type="percent" val="0"/>
        <cfvo type="percent" val="0.25"/>
        <cfvo type="percent" val="0.5"/>
        <cfvo type="percent" val="0.75"/>
      </iconSet>
    </cfRule>
  </conditionalFormatting>
  <conditionalFormatting sqref="I12:I36">
    <cfRule type="dataBar" priority="11">
      <dataBar>
        <cfvo type="min"/>
        <cfvo type="max"/>
        <color theme="8" tint="0.39997558519241921"/>
      </dataBar>
      <extLst>
        <ext xmlns:x14="http://schemas.microsoft.com/office/spreadsheetml/2009/9/main" uri="{B025F937-C7B1-47D3-B67F-A62EFF666E3E}">
          <x14:id>{FA8A9EA1-D579-48B6-AF70-CFCC9E64400F}</x14:id>
        </ext>
      </extLst>
    </cfRule>
  </conditionalFormatting>
  <conditionalFormatting sqref="K12">
    <cfRule type="dataBar" priority="7">
      <dataBar>
        <cfvo type="min"/>
        <cfvo type="max"/>
        <color rgb="FF31A2C5"/>
      </dataBar>
      <extLst>
        <ext xmlns:x14="http://schemas.microsoft.com/office/spreadsheetml/2009/9/main" uri="{B025F937-C7B1-47D3-B67F-A62EFF666E3E}">
          <x14:id>{01546C9C-51BD-45D2-80B5-0EBB9AD3B771}</x14:id>
        </ext>
      </extLst>
    </cfRule>
  </conditionalFormatting>
  <conditionalFormatting sqref="K19">
    <cfRule type="dataBar" priority="6">
      <dataBar>
        <cfvo type="min"/>
        <cfvo type="max"/>
        <color rgb="FF31A2C5"/>
      </dataBar>
      <extLst>
        <ext xmlns:x14="http://schemas.microsoft.com/office/spreadsheetml/2009/9/main" uri="{B025F937-C7B1-47D3-B67F-A62EFF666E3E}">
          <x14:id>{DFD1CDBD-0D4E-4C5A-AABD-046B8488BD35}</x14:id>
        </ext>
      </extLst>
    </cfRule>
  </conditionalFormatting>
  <conditionalFormatting sqref="K22">
    <cfRule type="dataBar" priority="5">
      <dataBar>
        <cfvo type="min"/>
        <cfvo type="max"/>
        <color rgb="FF31A2C5"/>
      </dataBar>
      <extLst>
        <ext xmlns:x14="http://schemas.microsoft.com/office/spreadsheetml/2009/9/main" uri="{B025F937-C7B1-47D3-B67F-A62EFF666E3E}">
          <x14:id>{EB802B22-B62A-4840-B4C0-32DD1EB4DE9D}</x14:id>
        </ext>
      </extLst>
    </cfRule>
  </conditionalFormatting>
  <conditionalFormatting sqref="K25">
    <cfRule type="dataBar" priority="4">
      <dataBar>
        <cfvo type="min"/>
        <cfvo type="max"/>
        <color rgb="FF31A2C5"/>
      </dataBar>
      <extLst>
        <ext xmlns:x14="http://schemas.microsoft.com/office/spreadsheetml/2009/9/main" uri="{B025F937-C7B1-47D3-B67F-A62EFF666E3E}">
          <x14:id>{862F487B-4F50-4F73-9ED8-844C489CBE4C}</x14:id>
        </ext>
      </extLst>
    </cfRule>
  </conditionalFormatting>
  <conditionalFormatting sqref="K27">
    <cfRule type="dataBar" priority="3">
      <dataBar>
        <cfvo type="min"/>
        <cfvo type="max"/>
        <color rgb="FF31A2C5"/>
      </dataBar>
      <extLst>
        <ext xmlns:x14="http://schemas.microsoft.com/office/spreadsheetml/2009/9/main" uri="{B025F937-C7B1-47D3-B67F-A62EFF666E3E}">
          <x14:id>{AB51CD47-28AD-48DF-BFDE-B9621FDF3A8D}</x14:id>
        </ext>
      </extLst>
    </cfRule>
  </conditionalFormatting>
  <conditionalFormatting sqref="K32">
    <cfRule type="dataBar" priority="2">
      <dataBar>
        <cfvo type="min"/>
        <cfvo type="max"/>
        <color rgb="FF31A2C5"/>
      </dataBar>
      <extLst>
        <ext xmlns:x14="http://schemas.microsoft.com/office/spreadsheetml/2009/9/main" uri="{B025F937-C7B1-47D3-B67F-A62EFF666E3E}">
          <x14:id>{EDDF5650-385E-4CCB-BCA7-16043990AE5B}</x14:id>
        </ext>
      </extLst>
    </cfRule>
  </conditionalFormatting>
  <conditionalFormatting sqref="K37">
    <cfRule type="dataBar" priority="1">
      <dataBar>
        <cfvo type="min"/>
        <cfvo type="max"/>
        <color rgb="FF31A2C5"/>
      </dataBar>
      <extLst>
        <ext xmlns:x14="http://schemas.microsoft.com/office/spreadsheetml/2009/9/main" uri="{B025F937-C7B1-47D3-B67F-A62EFF666E3E}">
          <x14:id>{CF4001B4-CA3E-49F6-97BF-A1CFB6AC7091}</x14:id>
        </ext>
      </extLst>
    </cfRule>
  </conditionalFormatting>
  <dataValidations count="3">
    <dataValidation type="list" allowBlank="1" showInputMessage="1" showErrorMessage="1" sqref="G12:G36" xr:uid="{C13F4578-C624-47F3-8406-68F1403468E3}">
      <formula1>Implementación</formula1>
    </dataValidation>
    <dataValidation allowBlank="1" showInputMessage="1" showErrorMessage="1" prompt="Se genera plan de accion cuando la calificación es inferior a 4" sqref="L12:L37" xr:uid="{026A447D-CF06-4C28-AA04-A8EBCE2E5E6D}"/>
    <dataValidation allowBlank="1" showInputMessage="1" showErrorMessage="1" prompt="Documento o registro de la actividad que permite evidenciar el cumplimiento del requisito." sqref="M12:M37" xr:uid="{0E56569D-B356-49A3-8D69-DB7D7D646A9F}"/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A8A9EA1-D579-48B6-AF70-CFCC9E64400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I12:I36</xm:sqref>
        </x14:conditionalFormatting>
        <x14:conditionalFormatting xmlns:xm="http://schemas.microsoft.com/office/excel/2006/main">
          <x14:cfRule type="dataBar" id="{01546C9C-51BD-45D2-80B5-0EBB9AD3B77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K12</xm:sqref>
        </x14:conditionalFormatting>
        <x14:conditionalFormatting xmlns:xm="http://schemas.microsoft.com/office/excel/2006/main">
          <x14:cfRule type="dataBar" id="{DFD1CDBD-0D4E-4C5A-AABD-046B8488BD3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K19</xm:sqref>
        </x14:conditionalFormatting>
        <x14:conditionalFormatting xmlns:xm="http://schemas.microsoft.com/office/excel/2006/main">
          <x14:cfRule type="dataBar" id="{EB802B22-B62A-4840-B4C0-32DD1EB4DE9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K22</xm:sqref>
        </x14:conditionalFormatting>
        <x14:conditionalFormatting xmlns:xm="http://schemas.microsoft.com/office/excel/2006/main">
          <x14:cfRule type="dataBar" id="{862F487B-4F50-4F73-9ED8-844C489CBE4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K25</xm:sqref>
        </x14:conditionalFormatting>
        <x14:conditionalFormatting xmlns:xm="http://schemas.microsoft.com/office/excel/2006/main">
          <x14:cfRule type="dataBar" id="{AB51CD47-28AD-48DF-BFDE-B9621FDF3A8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K27</xm:sqref>
        </x14:conditionalFormatting>
        <x14:conditionalFormatting xmlns:xm="http://schemas.microsoft.com/office/excel/2006/main">
          <x14:cfRule type="dataBar" id="{EDDF5650-385E-4CCB-BCA7-16043990AE5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K32</xm:sqref>
        </x14:conditionalFormatting>
        <x14:conditionalFormatting xmlns:xm="http://schemas.microsoft.com/office/excel/2006/main">
          <x14:cfRule type="dataBar" id="{CF4001B4-CA3E-49F6-97BF-A1CFB6AC709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K37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1FAC720-E560-45DF-824D-C7956E506E0A}">
          <x14:formula1>
            <xm:f>Hoja1!$A$2:$A$6</xm:f>
          </x14:formula1>
          <xm:sqref>H12:H36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A1:Y282"/>
  <sheetViews>
    <sheetView showGridLines="0" zoomScale="60" zoomScaleNormal="60" zoomScalePageLayoutView="115" workbookViewId="0">
      <selection activeCell="M18" sqref="M18"/>
    </sheetView>
  </sheetViews>
  <sheetFormatPr baseColWidth="10" defaultColWidth="0" defaultRowHeight="0" customHeight="1" zeroHeight="1" x14ac:dyDescent="0.2"/>
  <cols>
    <col min="1" max="1" width="1.85546875" style="1" customWidth="1"/>
    <col min="2" max="2" width="1.28515625" style="1" customWidth="1"/>
    <col min="3" max="3" width="17.7109375" style="1" customWidth="1"/>
    <col min="4" max="4" width="24.85546875" style="1" customWidth="1"/>
    <col min="5" max="5" width="16.28515625" style="1" customWidth="1"/>
    <col min="6" max="6" width="54" style="1" customWidth="1"/>
    <col min="7" max="7" width="17.85546875" style="1" customWidth="1"/>
    <col min="8" max="8" width="13.28515625" style="2" bestFit="1" customWidth="1"/>
    <col min="9" max="10" width="10.7109375" style="1" customWidth="1"/>
    <col min="11" max="11" width="14.28515625" style="1" bestFit="1" customWidth="1"/>
    <col min="12" max="12" width="53.5703125" style="23" customWidth="1"/>
    <col min="13" max="13" width="32.28515625" style="1" customWidth="1"/>
    <col min="14" max="15" width="1.28515625" style="1" customWidth="1"/>
    <col min="16" max="16" width="2.85546875" style="1" customWidth="1"/>
    <col min="17" max="25" width="0" style="1" hidden="1" customWidth="1"/>
    <col min="26" max="16384" width="11.42578125" style="1" hidden="1"/>
  </cols>
  <sheetData>
    <row r="1" spans="1:15" ht="19.5" customHeight="1" thickBot="1" x14ac:dyDescent="0.25">
      <c r="A1" s="325"/>
      <c r="B1" s="325"/>
      <c r="C1" s="325"/>
      <c r="D1" s="325"/>
      <c r="E1" s="325"/>
      <c r="F1" s="307" t="s">
        <v>0</v>
      </c>
      <c r="G1" s="308"/>
      <c r="H1" s="308"/>
      <c r="I1" s="308"/>
      <c r="J1" s="308"/>
      <c r="K1" s="308"/>
      <c r="L1" s="309"/>
      <c r="M1" s="295" t="s">
        <v>267</v>
      </c>
      <c r="N1" s="296"/>
      <c r="O1" s="297"/>
    </row>
    <row r="2" spans="1:15" ht="19.5" customHeight="1" thickBot="1" x14ac:dyDescent="0.25">
      <c r="A2" s="325"/>
      <c r="B2" s="325"/>
      <c r="C2" s="325"/>
      <c r="D2" s="325"/>
      <c r="E2" s="325"/>
      <c r="F2" s="310"/>
      <c r="G2" s="311"/>
      <c r="H2" s="311"/>
      <c r="I2" s="311"/>
      <c r="J2" s="311"/>
      <c r="K2" s="311"/>
      <c r="L2" s="312"/>
      <c r="M2" s="298" t="s">
        <v>268</v>
      </c>
      <c r="N2" s="299"/>
      <c r="O2" s="300"/>
    </row>
    <row r="3" spans="1:15" ht="25.5" customHeight="1" thickBot="1" x14ac:dyDescent="0.25">
      <c r="A3" s="325"/>
      <c r="B3" s="325"/>
      <c r="C3" s="325"/>
      <c r="D3" s="325"/>
      <c r="E3" s="325"/>
      <c r="F3" s="313" t="s">
        <v>2</v>
      </c>
      <c r="G3" s="314"/>
      <c r="H3" s="314"/>
      <c r="I3" s="314"/>
      <c r="J3" s="314"/>
      <c r="K3" s="314"/>
      <c r="L3" s="315"/>
      <c r="M3" s="298" t="s">
        <v>269</v>
      </c>
      <c r="N3" s="299"/>
      <c r="O3" s="300"/>
    </row>
    <row r="4" spans="1:15" ht="20.25" customHeight="1" thickBot="1" x14ac:dyDescent="0.25">
      <c r="A4" s="326"/>
      <c r="B4" s="326"/>
      <c r="C4" s="326"/>
      <c r="D4" s="326"/>
      <c r="E4" s="326"/>
      <c r="F4" s="316" t="s">
        <v>3</v>
      </c>
      <c r="G4" s="317"/>
      <c r="H4" s="317"/>
      <c r="I4" s="317"/>
      <c r="J4" s="317"/>
      <c r="K4" s="317"/>
      <c r="L4" s="318"/>
      <c r="M4" s="301" t="s">
        <v>4</v>
      </c>
      <c r="N4" s="302"/>
      <c r="O4" s="303"/>
    </row>
    <row r="5" spans="1:15" ht="15.75" customHeight="1" x14ac:dyDescent="0.2"/>
    <row r="6" spans="1:15" ht="6.75" customHeight="1" x14ac:dyDescent="0.2"/>
    <row r="7" spans="1:15" ht="7.5" customHeight="1" thickBot="1" x14ac:dyDescent="0.25"/>
    <row r="8" spans="1:15" ht="7.5" customHeight="1" thickBot="1" x14ac:dyDescent="0.25">
      <c r="B8" s="34"/>
      <c r="C8" s="35"/>
      <c r="D8" s="35"/>
      <c r="E8" s="35"/>
      <c r="F8" s="35"/>
      <c r="G8" s="35"/>
      <c r="H8" s="36"/>
      <c r="I8" s="35"/>
      <c r="J8" s="35"/>
      <c r="K8" s="35"/>
      <c r="L8" s="60"/>
      <c r="M8" s="35"/>
      <c r="N8" s="37"/>
    </row>
    <row r="9" spans="1:15" s="4" customFormat="1" ht="20.45" customHeight="1" x14ac:dyDescent="0.2">
      <c r="B9" s="38"/>
      <c r="C9" s="385" t="s">
        <v>5</v>
      </c>
      <c r="D9" s="386"/>
      <c r="E9" s="387"/>
      <c r="F9" s="387"/>
      <c r="G9" s="3"/>
      <c r="H9" s="304" t="s">
        <v>6</v>
      </c>
      <c r="I9" s="357"/>
      <c r="J9" s="357"/>
      <c r="K9" s="358"/>
      <c r="L9" s="23"/>
      <c r="M9" s="1"/>
      <c r="N9" s="39"/>
    </row>
    <row r="10" spans="1:15" ht="20.45" customHeight="1" thickBot="1" x14ac:dyDescent="0.25">
      <c r="B10" s="40"/>
      <c r="C10" s="388"/>
      <c r="D10" s="389"/>
      <c r="E10" s="390"/>
      <c r="F10" s="390"/>
      <c r="G10" s="3"/>
      <c r="H10" s="359">
        <f>G44</f>
        <v>0</v>
      </c>
      <c r="I10" s="360"/>
      <c r="J10" s="360"/>
      <c r="K10" s="361"/>
      <c r="N10" s="41"/>
    </row>
    <row r="11" spans="1:15" ht="5.25" customHeight="1" thickBot="1" x14ac:dyDescent="0.25">
      <c r="B11" s="40"/>
      <c r="F11" s="5"/>
      <c r="G11" s="5"/>
      <c r="H11" s="6"/>
      <c r="I11" s="6"/>
      <c r="J11" s="6"/>
      <c r="K11" s="6"/>
      <c r="N11" s="41"/>
    </row>
    <row r="12" spans="1:15" s="7" customFormat="1" ht="32.25" customHeight="1" thickBot="1" x14ac:dyDescent="0.25">
      <c r="B12" s="42"/>
      <c r="C12" s="285" t="s">
        <v>41</v>
      </c>
      <c r="D12" s="286" t="s">
        <v>42</v>
      </c>
      <c r="E12" s="320" t="s">
        <v>83</v>
      </c>
      <c r="F12" s="286" t="s">
        <v>7</v>
      </c>
      <c r="G12" s="286" t="s">
        <v>8</v>
      </c>
      <c r="H12" s="288" t="s">
        <v>256</v>
      </c>
      <c r="I12" s="289"/>
      <c r="J12" s="288" t="s">
        <v>257</v>
      </c>
      <c r="K12" s="289"/>
      <c r="L12" s="286" t="s">
        <v>10</v>
      </c>
      <c r="M12" s="283" t="s">
        <v>11</v>
      </c>
      <c r="N12" s="43"/>
    </row>
    <row r="13" spans="1:15" s="7" customFormat="1" ht="32.25" customHeight="1" thickBot="1" x14ac:dyDescent="0.25">
      <c r="B13" s="42"/>
      <c r="C13" s="285"/>
      <c r="D13" s="286"/>
      <c r="E13" s="320"/>
      <c r="F13" s="286"/>
      <c r="G13" s="287"/>
      <c r="H13" s="86" t="s">
        <v>45</v>
      </c>
      <c r="I13" s="86" t="s">
        <v>46</v>
      </c>
      <c r="J13" s="87" t="s">
        <v>45</v>
      </c>
      <c r="K13" s="88" t="s">
        <v>9</v>
      </c>
      <c r="L13" s="286"/>
      <c r="M13" s="283"/>
      <c r="N13" s="43"/>
    </row>
    <row r="14" spans="1:15" ht="39" thickBot="1" x14ac:dyDescent="0.25">
      <c r="B14" s="40"/>
      <c r="C14" s="291" t="s">
        <v>132</v>
      </c>
      <c r="D14" s="150" t="s">
        <v>133</v>
      </c>
      <c r="E14" s="233" t="s">
        <v>135</v>
      </c>
      <c r="F14" s="170" t="s">
        <v>134</v>
      </c>
      <c r="G14" s="171" t="s">
        <v>22</v>
      </c>
      <c r="H14" s="172">
        <v>0</v>
      </c>
      <c r="I14" s="234">
        <f t="shared" ref="I14:I35" si="0">IF(G14="No","",VLOOKUP(H14,O,2,0))</f>
        <v>0</v>
      </c>
      <c r="J14" s="173">
        <f>IFERROR(AVERAGE(H14),0)</f>
        <v>0</v>
      </c>
      <c r="K14" s="235">
        <f>AVERAGE(I14)</f>
        <v>0</v>
      </c>
      <c r="L14" s="248"/>
      <c r="M14" s="249"/>
      <c r="N14" s="41"/>
    </row>
    <row r="15" spans="1:15" ht="51" x14ac:dyDescent="0.2">
      <c r="B15" s="40"/>
      <c r="C15" s="352"/>
      <c r="D15" s="346" t="s">
        <v>136</v>
      </c>
      <c r="E15" s="136" t="s">
        <v>74</v>
      </c>
      <c r="F15" s="84" t="s">
        <v>137</v>
      </c>
      <c r="G15" s="142" t="s">
        <v>22</v>
      </c>
      <c r="H15" s="143">
        <v>0</v>
      </c>
      <c r="I15" s="144">
        <f t="shared" si="0"/>
        <v>0</v>
      </c>
      <c r="J15" s="292">
        <f>IFERROR(AVERAGE(H15:H18),0)</f>
        <v>0</v>
      </c>
      <c r="K15" s="294">
        <f>AVERAGE(I15:I18)</f>
        <v>0</v>
      </c>
      <c r="L15" s="179"/>
      <c r="M15" s="98"/>
      <c r="N15" s="41"/>
    </row>
    <row r="16" spans="1:15" ht="38.25" x14ac:dyDescent="0.2">
      <c r="B16" s="40"/>
      <c r="C16" s="352"/>
      <c r="D16" s="347"/>
      <c r="E16" s="135" t="s">
        <v>75</v>
      </c>
      <c r="F16" s="83" t="s">
        <v>138</v>
      </c>
      <c r="G16" s="9" t="s">
        <v>22</v>
      </c>
      <c r="H16" s="91">
        <v>0</v>
      </c>
      <c r="I16" s="10">
        <f t="shared" si="0"/>
        <v>0</v>
      </c>
      <c r="J16" s="372"/>
      <c r="K16" s="373"/>
      <c r="L16" s="8"/>
      <c r="M16" s="106"/>
      <c r="N16" s="41"/>
    </row>
    <row r="17" spans="2:14" ht="25.5" x14ac:dyDescent="0.2">
      <c r="B17" s="40"/>
      <c r="C17" s="352"/>
      <c r="D17" s="347"/>
      <c r="E17" s="135" t="s">
        <v>76</v>
      </c>
      <c r="F17" s="83" t="s">
        <v>139</v>
      </c>
      <c r="G17" s="9" t="s">
        <v>22</v>
      </c>
      <c r="H17" s="91">
        <v>0</v>
      </c>
      <c r="I17" s="10">
        <f t="shared" si="0"/>
        <v>0</v>
      </c>
      <c r="J17" s="372"/>
      <c r="K17" s="373"/>
      <c r="L17" s="8"/>
      <c r="M17" s="31"/>
      <c r="N17" s="41"/>
    </row>
    <row r="18" spans="2:14" ht="39" thickBot="1" x14ac:dyDescent="0.25">
      <c r="B18" s="40"/>
      <c r="C18" s="352"/>
      <c r="D18" s="439"/>
      <c r="E18" s="195" t="s">
        <v>77</v>
      </c>
      <c r="F18" s="180" t="s">
        <v>140</v>
      </c>
      <c r="G18" s="69" t="s">
        <v>22</v>
      </c>
      <c r="H18" s="181">
        <v>0</v>
      </c>
      <c r="I18" s="68">
        <f t="shared" si="0"/>
        <v>0</v>
      </c>
      <c r="J18" s="369"/>
      <c r="K18" s="370"/>
      <c r="L18" s="70"/>
      <c r="M18" s="196"/>
      <c r="N18" s="41"/>
    </row>
    <row r="19" spans="2:14" ht="38.25" x14ac:dyDescent="0.2">
      <c r="B19" s="40"/>
      <c r="C19" s="352"/>
      <c r="D19" s="346" t="s">
        <v>141</v>
      </c>
      <c r="E19" s="160" t="s">
        <v>74</v>
      </c>
      <c r="F19" s="161" t="s">
        <v>142</v>
      </c>
      <c r="G19" s="111" t="s">
        <v>22</v>
      </c>
      <c r="H19" s="112">
        <v>0</v>
      </c>
      <c r="I19" s="113">
        <f t="shared" si="0"/>
        <v>0</v>
      </c>
      <c r="J19" s="284">
        <f>IFERROR(AVERAGE(H19:H22),0)</f>
        <v>0</v>
      </c>
      <c r="K19" s="293">
        <f>AVERAGE(I19:I22)</f>
        <v>0</v>
      </c>
      <c r="L19" s="250"/>
      <c r="M19" s="238"/>
      <c r="N19" s="41"/>
    </row>
    <row r="20" spans="2:14" ht="63.75" x14ac:dyDescent="0.2">
      <c r="B20" s="40"/>
      <c r="C20" s="352"/>
      <c r="D20" s="347"/>
      <c r="E20" s="149" t="s">
        <v>75</v>
      </c>
      <c r="F20" s="92" t="s">
        <v>143</v>
      </c>
      <c r="G20" s="81" t="s">
        <v>22</v>
      </c>
      <c r="H20" s="93">
        <v>0</v>
      </c>
      <c r="I20" s="94">
        <f t="shared" si="0"/>
        <v>0</v>
      </c>
      <c r="J20" s="383"/>
      <c r="K20" s="424"/>
      <c r="L20" s="239"/>
      <c r="M20" s="251"/>
      <c r="N20" s="41"/>
    </row>
    <row r="21" spans="2:14" ht="51" x14ac:dyDescent="0.2">
      <c r="B21" s="40"/>
      <c r="C21" s="352"/>
      <c r="D21" s="347"/>
      <c r="E21" s="149" t="s">
        <v>76</v>
      </c>
      <c r="F21" s="92" t="s">
        <v>144</v>
      </c>
      <c r="G21" s="81" t="s">
        <v>22</v>
      </c>
      <c r="H21" s="93">
        <v>0</v>
      </c>
      <c r="I21" s="94">
        <f t="shared" si="0"/>
        <v>0</v>
      </c>
      <c r="J21" s="383"/>
      <c r="K21" s="424"/>
      <c r="L21" s="239"/>
      <c r="M21" s="251"/>
      <c r="N21" s="41"/>
    </row>
    <row r="22" spans="2:14" ht="64.5" thickBot="1" x14ac:dyDescent="0.25">
      <c r="B22" s="40"/>
      <c r="C22" s="352"/>
      <c r="D22" s="439"/>
      <c r="E22" s="252" t="s">
        <v>77</v>
      </c>
      <c r="F22" s="240" t="s">
        <v>145</v>
      </c>
      <c r="G22" s="241" t="s">
        <v>22</v>
      </c>
      <c r="H22" s="242">
        <v>0</v>
      </c>
      <c r="I22" s="243">
        <f t="shared" si="0"/>
        <v>0</v>
      </c>
      <c r="J22" s="384"/>
      <c r="K22" s="425"/>
      <c r="L22" s="244"/>
      <c r="M22" s="253"/>
      <c r="N22" s="41"/>
    </row>
    <row r="23" spans="2:14" ht="89.25" x14ac:dyDescent="0.2">
      <c r="B23" s="40"/>
      <c r="C23" s="352"/>
      <c r="D23" s="435" t="s">
        <v>146</v>
      </c>
      <c r="E23" s="393" t="s">
        <v>147</v>
      </c>
      <c r="F23" s="179" t="s">
        <v>148</v>
      </c>
      <c r="G23" s="142" t="s">
        <v>22</v>
      </c>
      <c r="H23" s="143">
        <v>0</v>
      </c>
      <c r="I23" s="144">
        <f t="shared" si="0"/>
        <v>0</v>
      </c>
      <c r="J23" s="292">
        <f>IFERROR(AVERAGE(H23:H25),0)</f>
        <v>0</v>
      </c>
      <c r="K23" s="294">
        <f>AVERAGE(I23:I25)</f>
        <v>0</v>
      </c>
      <c r="L23" s="179"/>
      <c r="M23" s="98"/>
      <c r="N23" s="41"/>
    </row>
    <row r="24" spans="2:14" ht="25.5" x14ac:dyDescent="0.2">
      <c r="B24" s="40"/>
      <c r="C24" s="352"/>
      <c r="D24" s="436"/>
      <c r="E24" s="394"/>
      <c r="F24" s="83" t="s">
        <v>149</v>
      </c>
      <c r="G24" s="9" t="s">
        <v>22</v>
      </c>
      <c r="H24" s="91">
        <v>0</v>
      </c>
      <c r="I24" s="10">
        <f t="shared" si="0"/>
        <v>0</v>
      </c>
      <c r="J24" s="372"/>
      <c r="K24" s="373"/>
      <c r="L24" s="8"/>
      <c r="M24" s="106"/>
      <c r="N24" s="41"/>
    </row>
    <row r="25" spans="2:14" ht="51.75" thickBot="1" x14ac:dyDescent="0.25">
      <c r="B25" s="40"/>
      <c r="C25" s="352"/>
      <c r="D25" s="436"/>
      <c r="E25" s="395"/>
      <c r="F25" s="116" t="s">
        <v>150</v>
      </c>
      <c r="G25" s="13" t="s">
        <v>22</v>
      </c>
      <c r="H25" s="146">
        <v>0</v>
      </c>
      <c r="I25" s="14">
        <f t="shared" si="0"/>
        <v>0</v>
      </c>
      <c r="J25" s="369"/>
      <c r="K25" s="370"/>
      <c r="L25" s="12"/>
      <c r="M25" s="185"/>
      <c r="N25" s="41"/>
    </row>
    <row r="26" spans="2:14" ht="38.25" x14ac:dyDescent="0.2">
      <c r="B26" s="40"/>
      <c r="C26" s="352"/>
      <c r="D26" s="436"/>
      <c r="E26" s="396" t="s">
        <v>151</v>
      </c>
      <c r="F26" s="161" t="s">
        <v>152</v>
      </c>
      <c r="G26" s="111" t="s">
        <v>22</v>
      </c>
      <c r="H26" s="112">
        <v>0</v>
      </c>
      <c r="I26" s="113">
        <f t="shared" si="0"/>
        <v>0</v>
      </c>
      <c r="J26" s="284">
        <f>IFERROR(AVERAGE(H26:H27),0)</f>
        <v>0</v>
      </c>
      <c r="K26" s="293">
        <f>AVERAGE(I26:I27)</f>
        <v>0</v>
      </c>
      <c r="L26" s="250"/>
      <c r="M26" s="115"/>
      <c r="N26" s="41"/>
    </row>
    <row r="27" spans="2:14" ht="51.75" thickBot="1" x14ac:dyDescent="0.25">
      <c r="B27" s="40"/>
      <c r="C27" s="352"/>
      <c r="D27" s="436"/>
      <c r="E27" s="398"/>
      <c r="F27" s="164" t="s">
        <v>153</v>
      </c>
      <c r="G27" s="117" t="s">
        <v>22</v>
      </c>
      <c r="H27" s="118">
        <v>0</v>
      </c>
      <c r="I27" s="119">
        <f t="shared" si="0"/>
        <v>0</v>
      </c>
      <c r="J27" s="384"/>
      <c r="K27" s="425"/>
      <c r="L27" s="165"/>
      <c r="M27" s="246"/>
      <c r="N27" s="41"/>
    </row>
    <row r="28" spans="2:14" ht="51.75" thickBot="1" x14ac:dyDescent="0.25">
      <c r="B28" s="40"/>
      <c r="C28" s="352"/>
      <c r="D28" s="440"/>
      <c r="E28" s="188" t="s">
        <v>155</v>
      </c>
      <c r="F28" s="193" t="s">
        <v>154</v>
      </c>
      <c r="G28" s="191" t="s">
        <v>22</v>
      </c>
      <c r="H28" s="192">
        <v>0</v>
      </c>
      <c r="I28" s="198">
        <f t="shared" si="0"/>
        <v>0</v>
      </c>
      <c r="J28" s="186">
        <f t="shared" ref="J28:J31" si="1">IFERROR(AVERAGE(H28),0)</f>
        <v>0</v>
      </c>
      <c r="K28" s="187">
        <f>AVERAGE(I28)</f>
        <v>0</v>
      </c>
      <c r="L28" s="193"/>
      <c r="M28" s="194"/>
      <c r="N28" s="41"/>
    </row>
    <row r="29" spans="2:14" ht="28.15" customHeight="1" x14ac:dyDescent="0.2">
      <c r="B29" s="40"/>
      <c r="C29" s="352"/>
      <c r="D29" s="435" t="s">
        <v>156</v>
      </c>
      <c r="E29" s="396" t="s">
        <v>157</v>
      </c>
      <c r="F29" s="161" t="s">
        <v>158</v>
      </c>
      <c r="G29" s="111" t="s">
        <v>22</v>
      </c>
      <c r="H29" s="112">
        <v>0</v>
      </c>
      <c r="I29" s="113">
        <f t="shared" si="0"/>
        <v>0</v>
      </c>
      <c r="J29" s="284">
        <f t="shared" si="1"/>
        <v>0</v>
      </c>
      <c r="K29" s="293">
        <f>AVERAGE(I29:I30)</f>
        <v>0</v>
      </c>
      <c r="L29" s="250"/>
      <c r="M29" s="238"/>
      <c r="N29" s="41"/>
    </row>
    <row r="30" spans="2:14" ht="39" thickBot="1" x14ac:dyDescent="0.25">
      <c r="B30" s="40"/>
      <c r="C30" s="352"/>
      <c r="D30" s="436"/>
      <c r="E30" s="398"/>
      <c r="F30" s="164" t="s">
        <v>159</v>
      </c>
      <c r="G30" s="117" t="s">
        <v>22</v>
      </c>
      <c r="H30" s="118">
        <v>0</v>
      </c>
      <c r="I30" s="119">
        <f t="shared" si="0"/>
        <v>0</v>
      </c>
      <c r="J30" s="384"/>
      <c r="K30" s="425"/>
      <c r="L30" s="165"/>
      <c r="M30" s="121"/>
      <c r="N30" s="41"/>
    </row>
    <row r="31" spans="2:14" ht="38.25" x14ac:dyDescent="0.2">
      <c r="B31" s="40"/>
      <c r="C31" s="352"/>
      <c r="D31" s="436"/>
      <c r="E31" s="393" t="s">
        <v>160</v>
      </c>
      <c r="F31" s="84" t="s">
        <v>161</v>
      </c>
      <c r="G31" s="142" t="s">
        <v>22</v>
      </c>
      <c r="H31" s="143">
        <v>0</v>
      </c>
      <c r="I31" s="144">
        <f t="shared" si="0"/>
        <v>0</v>
      </c>
      <c r="J31" s="292">
        <f t="shared" si="1"/>
        <v>0</v>
      </c>
      <c r="K31" s="294">
        <f>AVERAGE(I31:I32)</f>
        <v>0</v>
      </c>
      <c r="L31" s="179"/>
      <c r="M31" s="176"/>
      <c r="N31" s="41"/>
    </row>
    <row r="32" spans="2:14" ht="51.75" thickBot="1" x14ac:dyDescent="0.25">
      <c r="B32" s="40"/>
      <c r="C32" s="352"/>
      <c r="D32" s="436"/>
      <c r="E32" s="395"/>
      <c r="F32" s="116" t="s">
        <v>162</v>
      </c>
      <c r="G32" s="13" t="s">
        <v>22</v>
      </c>
      <c r="H32" s="146">
        <v>0</v>
      </c>
      <c r="I32" s="14">
        <f t="shared" si="0"/>
        <v>0</v>
      </c>
      <c r="J32" s="369"/>
      <c r="K32" s="370"/>
      <c r="L32" s="12"/>
      <c r="M32" s="148"/>
      <c r="N32" s="41"/>
    </row>
    <row r="33" spans="2:15" ht="38.25" x14ac:dyDescent="0.2">
      <c r="B33" s="40"/>
      <c r="C33" s="352"/>
      <c r="D33" s="436"/>
      <c r="E33" s="396" t="s">
        <v>163</v>
      </c>
      <c r="F33" s="161" t="s">
        <v>164</v>
      </c>
      <c r="G33" s="111" t="s">
        <v>22</v>
      </c>
      <c r="H33" s="112"/>
      <c r="I33" s="113">
        <f t="shared" si="0"/>
        <v>0</v>
      </c>
      <c r="J33" s="284">
        <f>IFERROR(AVERAGE(H33:H35),0)</f>
        <v>0</v>
      </c>
      <c r="K33" s="293">
        <f>AVERAGE(I33:I35)</f>
        <v>0</v>
      </c>
      <c r="L33" s="250"/>
      <c r="M33" s="238"/>
      <c r="N33" s="41"/>
    </row>
    <row r="34" spans="2:15" ht="51.75" thickBot="1" x14ac:dyDescent="0.25">
      <c r="B34" s="40"/>
      <c r="C34" s="352"/>
      <c r="D34" s="436"/>
      <c r="E34" s="397"/>
      <c r="F34" s="92" t="s">
        <v>165</v>
      </c>
      <c r="G34" s="81" t="s">
        <v>22</v>
      </c>
      <c r="H34" s="93">
        <v>0</v>
      </c>
      <c r="I34" s="94">
        <f t="shared" si="0"/>
        <v>0</v>
      </c>
      <c r="J34" s="383"/>
      <c r="K34" s="424"/>
      <c r="L34" s="239"/>
      <c r="M34" s="110"/>
      <c r="N34" s="41"/>
    </row>
    <row r="35" spans="2:15" ht="90" thickBot="1" x14ac:dyDescent="0.25">
      <c r="B35" s="40"/>
      <c r="C35" s="438"/>
      <c r="D35" s="437"/>
      <c r="E35" s="398"/>
      <c r="F35" s="170" t="s">
        <v>166</v>
      </c>
      <c r="G35" s="117" t="s">
        <v>22</v>
      </c>
      <c r="H35" s="118">
        <v>0</v>
      </c>
      <c r="I35" s="119">
        <f t="shared" si="0"/>
        <v>0</v>
      </c>
      <c r="J35" s="384"/>
      <c r="K35" s="425"/>
      <c r="L35" s="165"/>
      <c r="M35" s="121"/>
      <c r="N35" s="41"/>
    </row>
    <row r="36" spans="2:15" ht="38.450000000000003" customHeight="1" thickBot="1" x14ac:dyDescent="0.25">
      <c r="B36" s="40"/>
      <c r="C36" s="319" t="s">
        <v>44</v>
      </c>
      <c r="D36" s="331"/>
      <c r="E36" s="331"/>
      <c r="F36" s="331"/>
      <c r="G36" s="331"/>
      <c r="H36" s="331"/>
      <c r="I36" s="332"/>
      <c r="J36" s="138">
        <f>IFERROR(AVERAGE(J14,J15,J19,J23,J26,J28,J29,J31,J33),0)</f>
        <v>0</v>
      </c>
      <c r="K36" s="139">
        <f>IFERROR(AVERAGE(K14,K15,K19,K23,K26,K28,K29,K31,K33),0)</f>
        <v>0</v>
      </c>
      <c r="L36" s="189"/>
      <c r="M36" s="190"/>
      <c r="N36" s="41"/>
    </row>
    <row r="37" spans="2:15" ht="13.5" thickBot="1" x14ac:dyDescent="0.25">
      <c r="B37" s="40"/>
      <c r="H37" s="16"/>
      <c r="M37" s="17"/>
      <c r="N37" s="44"/>
      <c r="O37" s="17"/>
    </row>
    <row r="38" spans="2:15" ht="27.75" customHeight="1" thickBot="1" x14ac:dyDescent="0.25">
      <c r="B38" s="40"/>
      <c r="C38" s="73" t="s">
        <v>12</v>
      </c>
      <c r="D38" s="399" t="s">
        <v>7</v>
      </c>
      <c r="E38" s="367"/>
      <c r="F38" s="400"/>
      <c r="G38" s="74" t="s">
        <v>9</v>
      </c>
      <c r="H38" s="75" t="s">
        <v>13</v>
      </c>
      <c r="L38" s="342" t="s">
        <v>14</v>
      </c>
      <c r="M38" s="343"/>
      <c r="N38" s="44"/>
      <c r="O38" s="17"/>
    </row>
    <row r="39" spans="2:15" ht="18.600000000000001" customHeight="1" x14ac:dyDescent="0.2">
      <c r="B39" s="40"/>
      <c r="C39" s="199" t="s">
        <v>175</v>
      </c>
      <c r="D39" s="429" t="s">
        <v>174</v>
      </c>
      <c r="E39" s="430"/>
      <c r="F39" s="431"/>
      <c r="G39" s="25">
        <f>K14</f>
        <v>0</v>
      </c>
      <c r="H39" s="26">
        <f>1-G39</f>
        <v>1</v>
      </c>
      <c r="L39" s="336"/>
      <c r="M39" s="337"/>
      <c r="N39" s="32"/>
      <c r="O39" s="49"/>
    </row>
    <row r="40" spans="2:15" ht="18.600000000000001" customHeight="1" x14ac:dyDescent="0.2">
      <c r="B40" s="40"/>
      <c r="C40" s="79" t="s">
        <v>176</v>
      </c>
      <c r="D40" s="432" t="s">
        <v>173</v>
      </c>
      <c r="E40" s="433"/>
      <c r="F40" s="434"/>
      <c r="G40" s="18">
        <f>K15</f>
        <v>0</v>
      </c>
      <c r="H40" s="19">
        <f>1-G40</f>
        <v>1</v>
      </c>
      <c r="L40" s="338"/>
      <c r="M40" s="339"/>
      <c r="N40" s="32"/>
      <c r="O40" s="49"/>
    </row>
    <row r="41" spans="2:15" ht="18.600000000000001" customHeight="1" x14ac:dyDescent="0.2">
      <c r="B41" s="40"/>
      <c r="C41" s="79" t="s">
        <v>177</v>
      </c>
      <c r="D41" s="432" t="s">
        <v>172</v>
      </c>
      <c r="E41" s="433"/>
      <c r="F41" s="434"/>
      <c r="G41" s="18">
        <f>K19</f>
        <v>0</v>
      </c>
      <c r="H41" s="19">
        <f>1-G41</f>
        <v>1</v>
      </c>
      <c r="L41" s="338"/>
      <c r="M41" s="339"/>
      <c r="N41" s="32"/>
      <c r="O41" s="49"/>
    </row>
    <row r="42" spans="2:15" ht="18.600000000000001" customHeight="1" x14ac:dyDescent="0.2">
      <c r="B42" s="40"/>
      <c r="C42" s="79" t="s">
        <v>178</v>
      </c>
      <c r="D42" s="432" t="s">
        <v>171</v>
      </c>
      <c r="E42" s="433"/>
      <c r="F42" s="434"/>
      <c r="G42" s="18">
        <f>AVERAGE(K23:K28)</f>
        <v>0</v>
      </c>
      <c r="H42" s="19">
        <f>1-G42</f>
        <v>1</v>
      </c>
      <c r="L42" s="338"/>
      <c r="M42" s="339"/>
      <c r="N42" s="32"/>
      <c r="O42" s="49"/>
    </row>
    <row r="43" spans="2:15" ht="18.600000000000001" customHeight="1" thickBot="1" x14ac:dyDescent="0.25">
      <c r="B43" s="40"/>
      <c r="C43" s="80" t="s">
        <v>170</v>
      </c>
      <c r="D43" s="426" t="s">
        <v>169</v>
      </c>
      <c r="E43" s="427"/>
      <c r="F43" s="428"/>
      <c r="G43" s="27">
        <f>AVERAGE(K29:K35)</f>
        <v>0</v>
      </c>
      <c r="H43" s="28">
        <f>1-G43</f>
        <v>1</v>
      </c>
      <c r="L43" s="338"/>
      <c r="M43" s="339"/>
      <c r="N43" s="32"/>
      <c r="O43" s="49"/>
    </row>
    <row r="44" spans="2:15" ht="27.75" customHeight="1" thickBot="1" x14ac:dyDescent="0.25">
      <c r="B44" s="40"/>
      <c r="C44" s="22"/>
      <c r="D44" s="22"/>
      <c r="E44" s="22"/>
      <c r="F44" s="200" t="s">
        <v>15</v>
      </c>
      <c r="G44" s="53">
        <f>AVERAGE(G39:G43)</f>
        <v>0</v>
      </c>
      <c r="H44" s="54">
        <f>AVERAGE(H39:H43)</f>
        <v>1</v>
      </c>
      <c r="L44" s="338"/>
      <c r="M44" s="339"/>
      <c r="N44" s="32"/>
      <c r="O44" s="49"/>
    </row>
    <row r="45" spans="2:15" ht="19.149999999999999" customHeight="1" x14ac:dyDescent="0.2">
      <c r="B45" s="40"/>
      <c r="C45" s="22"/>
      <c r="D45" s="22"/>
      <c r="E45" s="22"/>
      <c r="F45" s="23"/>
      <c r="G45" s="24"/>
      <c r="H45" s="24"/>
      <c r="L45" s="338"/>
      <c r="M45" s="339"/>
      <c r="N45" s="32"/>
      <c r="O45" s="49"/>
    </row>
    <row r="46" spans="2:15" ht="19.149999999999999" customHeight="1" x14ac:dyDescent="0.2">
      <c r="B46" s="40"/>
      <c r="C46" s="22"/>
      <c r="D46" s="22"/>
      <c r="E46" s="22"/>
      <c r="F46" s="23"/>
      <c r="G46" s="24"/>
      <c r="H46" s="24"/>
      <c r="L46" s="338"/>
      <c r="M46" s="339"/>
      <c r="N46" s="32"/>
      <c r="O46" s="49"/>
    </row>
    <row r="47" spans="2:15" ht="19.149999999999999" customHeight="1" x14ac:dyDescent="0.2">
      <c r="B47" s="40"/>
      <c r="C47" s="22"/>
      <c r="D47" s="22"/>
      <c r="E47" s="22"/>
      <c r="F47" s="23"/>
      <c r="G47" s="24"/>
      <c r="H47" s="24"/>
      <c r="L47" s="338"/>
      <c r="M47" s="339"/>
      <c r="N47" s="32"/>
      <c r="O47" s="49"/>
    </row>
    <row r="48" spans="2:15" ht="19.149999999999999" customHeight="1" x14ac:dyDescent="0.2">
      <c r="B48" s="40"/>
      <c r="C48" s="22"/>
      <c r="D48" s="22"/>
      <c r="E48" s="22"/>
      <c r="F48" s="23"/>
      <c r="G48" s="24"/>
      <c r="H48" s="24"/>
      <c r="L48" s="338"/>
      <c r="M48" s="339"/>
      <c r="N48" s="32"/>
      <c r="O48" s="49"/>
    </row>
    <row r="49" spans="2:15" ht="19.149999999999999" customHeight="1" x14ac:dyDescent="0.2">
      <c r="B49" s="40"/>
      <c r="C49" s="22"/>
      <c r="D49" s="22"/>
      <c r="E49" s="22"/>
      <c r="F49" s="23"/>
      <c r="G49" s="24"/>
      <c r="H49" s="24"/>
      <c r="L49" s="338"/>
      <c r="M49" s="339"/>
      <c r="N49" s="32"/>
      <c r="O49" s="49"/>
    </row>
    <row r="50" spans="2:15" ht="19.149999999999999" customHeight="1" x14ac:dyDescent="0.2">
      <c r="B50" s="40"/>
      <c r="C50" s="22"/>
      <c r="D50" s="22"/>
      <c r="E50" s="22"/>
      <c r="F50" s="23"/>
      <c r="G50" s="24"/>
      <c r="H50" s="24"/>
      <c r="L50" s="338"/>
      <c r="M50" s="339"/>
      <c r="N50" s="32"/>
      <c r="O50" s="49"/>
    </row>
    <row r="51" spans="2:15" ht="19.149999999999999" customHeight="1" x14ac:dyDescent="0.2">
      <c r="B51" s="40"/>
      <c r="C51" s="22"/>
      <c r="D51" s="22"/>
      <c r="E51" s="22"/>
      <c r="F51" s="23"/>
      <c r="G51" s="24"/>
      <c r="H51" s="24"/>
      <c r="L51" s="338"/>
      <c r="M51" s="339"/>
      <c r="N51" s="32"/>
      <c r="O51" s="49"/>
    </row>
    <row r="52" spans="2:15" ht="19.149999999999999" customHeight="1" x14ac:dyDescent="0.2">
      <c r="B52" s="40"/>
      <c r="C52" s="22"/>
      <c r="D52" s="22"/>
      <c r="E52" s="22"/>
      <c r="F52" s="23"/>
      <c r="G52" s="24"/>
      <c r="H52" s="24"/>
      <c r="L52" s="338"/>
      <c r="M52" s="339"/>
      <c r="N52" s="32"/>
      <c r="O52" s="49"/>
    </row>
    <row r="53" spans="2:15" ht="19.149999999999999" customHeight="1" x14ac:dyDescent="0.2">
      <c r="B53" s="40"/>
      <c r="C53" s="22"/>
      <c r="D53" s="22"/>
      <c r="E53" s="22"/>
      <c r="F53" s="23"/>
      <c r="G53" s="24"/>
      <c r="H53" s="24"/>
      <c r="L53" s="338"/>
      <c r="M53" s="339"/>
      <c r="N53" s="32"/>
      <c r="O53" s="49"/>
    </row>
    <row r="54" spans="2:15" ht="19.149999999999999" customHeight="1" x14ac:dyDescent="0.2">
      <c r="B54" s="40"/>
      <c r="C54" s="22"/>
      <c r="D54" s="22"/>
      <c r="E54" s="22"/>
      <c r="F54" s="23"/>
      <c r="G54" s="24"/>
      <c r="H54" s="24"/>
      <c r="L54" s="338"/>
      <c r="M54" s="339"/>
      <c r="N54" s="32"/>
      <c r="O54" s="49"/>
    </row>
    <row r="55" spans="2:15" ht="19.149999999999999" customHeight="1" x14ac:dyDescent="0.2">
      <c r="B55" s="40"/>
      <c r="C55" s="22"/>
      <c r="D55" s="22"/>
      <c r="E55" s="22"/>
      <c r="F55" s="23"/>
      <c r="G55" s="24"/>
      <c r="H55" s="24"/>
      <c r="L55" s="338"/>
      <c r="M55" s="339"/>
      <c r="N55" s="32"/>
      <c r="O55" s="49"/>
    </row>
    <row r="56" spans="2:15" ht="19.149999999999999" customHeight="1" x14ac:dyDescent="0.2">
      <c r="B56" s="40"/>
      <c r="C56" s="22"/>
      <c r="D56" s="22"/>
      <c r="E56" s="22"/>
      <c r="F56" s="23"/>
      <c r="G56" s="24"/>
      <c r="H56" s="24"/>
      <c r="L56" s="338"/>
      <c r="M56" s="339"/>
      <c r="N56" s="32"/>
      <c r="O56" s="49"/>
    </row>
    <row r="57" spans="2:15" ht="19.149999999999999" customHeight="1" x14ac:dyDescent="0.2">
      <c r="B57" s="40"/>
      <c r="C57" s="22"/>
      <c r="D57" s="22"/>
      <c r="E57" s="22"/>
      <c r="F57" s="23"/>
      <c r="G57" s="24"/>
      <c r="H57" s="24"/>
      <c r="L57" s="338"/>
      <c r="M57" s="339"/>
      <c r="N57" s="32"/>
      <c r="O57" s="49"/>
    </row>
    <row r="58" spans="2:15" ht="19.149999999999999" customHeight="1" x14ac:dyDescent="0.2">
      <c r="B58" s="40"/>
      <c r="C58" s="22"/>
      <c r="D58" s="22"/>
      <c r="E58" s="22"/>
      <c r="F58" s="23"/>
      <c r="G58" s="24"/>
      <c r="H58" s="24"/>
      <c r="L58" s="338"/>
      <c r="M58" s="339"/>
      <c r="N58" s="32"/>
      <c r="O58" s="49"/>
    </row>
    <row r="59" spans="2:15" ht="19.149999999999999" customHeight="1" x14ac:dyDescent="0.2">
      <c r="B59" s="40"/>
      <c r="C59" s="22"/>
      <c r="D59" s="22"/>
      <c r="E59" s="22"/>
      <c r="F59" s="23"/>
      <c r="G59" s="24"/>
      <c r="H59" s="24"/>
      <c r="L59" s="338"/>
      <c r="M59" s="339"/>
      <c r="N59" s="32"/>
      <c r="O59" s="49"/>
    </row>
    <row r="60" spans="2:15" ht="19.149999999999999" customHeight="1" x14ac:dyDescent="0.2">
      <c r="B60" s="40"/>
      <c r="C60" s="22"/>
      <c r="D60" s="22"/>
      <c r="E60" s="22"/>
      <c r="F60" s="23"/>
      <c r="G60" s="24"/>
      <c r="H60" s="24"/>
      <c r="L60" s="338"/>
      <c r="M60" s="339"/>
      <c r="N60" s="32"/>
      <c r="O60" s="49"/>
    </row>
    <row r="61" spans="2:15" ht="19.149999999999999" customHeight="1" x14ac:dyDescent="0.2">
      <c r="B61" s="40"/>
      <c r="C61" s="22"/>
      <c r="D61" s="22"/>
      <c r="E61" s="22"/>
      <c r="F61" s="23"/>
      <c r="G61" s="24"/>
      <c r="H61" s="24"/>
      <c r="L61" s="338"/>
      <c r="M61" s="339"/>
      <c r="N61" s="32"/>
      <c r="O61" s="49"/>
    </row>
    <row r="62" spans="2:15" ht="19.149999999999999" customHeight="1" thickBot="1" x14ac:dyDescent="0.25">
      <c r="B62" s="40"/>
      <c r="C62" s="22"/>
      <c r="D62" s="22"/>
      <c r="E62" s="22"/>
      <c r="F62" s="23"/>
      <c r="G62" s="24"/>
      <c r="H62" s="24"/>
      <c r="L62" s="340"/>
      <c r="M62" s="341"/>
      <c r="N62" s="32"/>
      <c r="O62" s="49"/>
    </row>
    <row r="63" spans="2:15" ht="19.149999999999999" customHeight="1" thickBot="1" x14ac:dyDescent="0.25">
      <c r="B63" s="45"/>
      <c r="C63" s="46"/>
      <c r="D63" s="46"/>
      <c r="E63" s="46"/>
      <c r="F63" s="46"/>
      <c r="G63" s="46"/>
      <c r="H63" s="47"/>
      <c r="I63" s="46"/>
      <c r="J63" s="46"/>
      <c r="K63" s="46"/>
      <c r="L63" s="61"/>
      <c r="M63" s="48"/>
      <c r="N63" s="33"/>
      <c r="O63" s="49"/>
    </row>
    <row r="64" spans="2:15" ht="12.75" x14ac:dyDescent="0.2"/>
    <row r="65" ht="12.75" hidden="1" x14ac:dyDescent="0.2"/>
    <row r="66" ht="12.75" hidden="1" x14ac:dyDescent="0.2"/>
    <row r="67" ht="12.75" hidden="1" x14ac:dyDescent="0.2"/>
    <row r="68" ht="12.75" hidden="1" x14ac:dyDescent="0.2"/>
    <row r="69" ht="12.75" hidden="1" x14ac:dyDescent="0.2"/>
    <row r="70" ht="12.75" hidden="1" x14ac:dyDescent="0.2"/>
    <row r="71" ht="12.75" hidden="1" x14ac:dyDescent="0.2"/>
    <row r="72" ht="12.75" hidden="1" x14ac:dyDescent="0.2"/>
    <row r="73" ht="12.75" hidden="1" x14ac:dyDescent="0.2"/>
    <row r="74" ht="12.75" hidden="1" x14ac:dyDescent="0.2"/>
    <row r="75" ht="12.75" hidden="1" x14ac:dyDescent="0.2"/>
    <row r="76" ht="12.75" hidden="1" x14ac:dyDescent="0.2"/>
    <row r="77" ht="12.75" hidden="1" x14ac:dyDescent="0.2"/>
    <row r="78" ht="12.75" hidden="1" x14ac:dyDescent="0.2"/>
    <row r="79" ht="12.75" hidden="1" x14ac:dyDescent="0.2"/>
    <row r="80" ht="12.75" hidden="1" x14ac:dyDescent="0.2"/>
    <row r="81" ht="12.75" hidden="1" x14ac:dyDescent="0.2"/>
    <row r="82" ht="12.75" hidden="1" x14ac:dyDescent="0.2"/>
    <row r="83" ht="12.75" hidden="1" x14ac:dyDescent="0.2"/>
    <row r="84" ht="12.75" hidden="1" x14ac:dyDescent="0.2"/>
    <row r="85" ht="12.75" hidden="1" x14ac:dyDescent="0.2"/>
    <row r="86" ht="12.75" hidden="1" x14ac:dyDescent="0.2"/>
    <row r="87" ht="12.75" hidden="1" x14ac:dyDescent="0.2"/>
    <row r="88" ht="12.75" hidden="1" x14ac:dyDescent="0.2"/>
    <row r="89" ht="12.75" hidden="1" x14ac:dyDescent="0.2"/>
    <row r="90" ht="12.75" hidden="1" x14ac:dyDescent="0.2"/>
    <row r="91" ht="12.75" hidden="1" x14ac:dyDescent="0.2"/>
    <row r="92" ht="12.75" hidden="1" x14ac:dyDescent="0.2"/>
    <row r="93" ht="12.75" hidden="1" x14ac:dyDescent="0.2"/>
    <row r="94" ht="12.75" hidden="1" x14ac:dyDescent="0.2"/>
    <row r="95" ht="12.75" hidden="1" x14ac:dyDescent="0.2"/>
    <row r="96" ht="12.75" hidden="1" x14ac:dyDescent="0.2"/>
    <row r="97" ht="12.75" hidden="1" x14ac:dyDescent="0.2"/>
    <row r="98" ht="12.75" hidden="1" x14ac:dyDescent="0.2"/>
    <row r="99" ht="12.75" hidden="1" x14ac:dyDescent="0.2"/>
    <row r="100" ht="12.75" hidden="1" x14ac:dyDescent="0.2"/>
    <row r="101" ht="12.75" hidden="1" x14ac:dyDescent="0.2"/>
    <row r="102" ht="12.75" hidden="1" x14ac:dyDescent="0.2"/>
    <row r="103" ht="12.75" hidden="1" x14ac:dyDescent="0.2"/>
    <row r="104" ht="12.75" hidden="1" x14ac:dyDescent="0.2"/>
    <row r="105" ht="12.75" hidden="1" x14ac:dyDescent="0.2"/>
    <row r="106" ht="12.75" hidden="1" x14ac:dyDescent="0.2"/>
    <row r="107" ht="12.75" hidden="1" x14ac:dyDescent="0.2"/>
    <row r="108" ht="12.75" hidden="1" x14ac:dyDescent="0.2"/>
    <row r="109" ht="12.75" hidden="1" x14ac:dyDescent="0.2"/>
    <row r="110" ht="12.75" hidden="1" x14ac:dyDescent="0.2"/>
    <row r="111" ht="12.75" hidden="1" x14ac:dyDescent="0.2"/>
    <row r="112" ht="12.75" hidden="1" x14ac:dyDescent="0.2"/>
    <row r="113" ht="12.75" hidden="1" x14ac:dyDescent="0.2"/>
    <row r="114" ht="12.75" hidden="1" x14ac:dyDescent="0.2"/>
    <row r="115" ht="12.75" hidden="1" x14ac:dyDescent="0.2"/>
    <row r="116" ht="12.75" hidden="1" x14ac:dyDescent="0.2"/>
    <row r="117" ht="12.75" hidden="1" x14ac:dyDescent="0.2"/>
    <row r="118" ht="12.75" hidden="1" x14ac:dyDescent="0.2"/>
    <row r="119" ht="12.75" hidden="1" x14ac:dyDescent="0.2"/>
    <row r="120" ht="12.75" hidden="1" x14ac:dyDescent="0.2"/>
    <row r="121" ht="12.75" hidden="1" x14ac:dyDescent="0.2"/>
    <row r="122" ht="12.75" hidden="1" x14ac:dyDescent="0.2"/>
    <row r="123" ht="12.75" hidden="1" x14ac:dyDescent="0.2"/>
    <row r="124" ht="12.75" hidden="1" x14ac:dyDescent="0.2"/>
    <row r="125" ht="12.75" hidden="1" x14ac:dyDescent="0.2"/>
    <row r="126" ht="12.75" hidden="1" x14ac:dyDescent="0.2"/>
    <row r="127" ht="12.75" hidden="1" x14ac:dyDescent="0.2"/>
    <row r="128" ht="12.75" hidden="1" x14ac:dyDescent="0.2"/>
    <row r="129" ht="12.75" hidden="1" x14ac:dyDescent="0.2"/>
    <row r="130" ht="12.75" hidden="1" x14ac:dyDescent="0.2"/>
    <row r="131" ht="12.75" hidden="1" x14ac:dyDescent="0.2"/>
    <row r="132" ht="12.75" hidden="1" x14ac:dyDescent="0.2"/>
    <row r="133" ht="12.75" hidden="1" x14ac:dyDescent="0.2"/>
    <row r="134" ht="12.75" hidden="1" x14ac:dyDescent="0.2"/>
    <row r="135" ht="12.75" hidden="1" x14ac:dyDescent="0.2"/>
    <row r="136" ht="12.75" hidden="1" x14ac:dyDescent="0.2"/>
    <row r="137" ht="12.75" hidden="1" x14ac:dyDescent="0.2"/>
    <row r="138" ht="12.75" hidden="1" x14ac:dyDescent="0.2"/>
    <row r="139" ht="12.75" hidden="1" x14ac:dyDescent="0.2"/>
    <row r="140" ht="12.75" hidden="1" x14ac:dyDescent="0.2"/>
    <row r="141" ht="12.75" hidden="1" x14ac:dyDescent="0.2"/>
    <row r="142" ht="12.75" hidden="1" x14ac:dyDescent="0.2"/>
    <row r="143" ht="12.75" hidden="1" x14ac:dyDescent="0.2"/>
    <row r="144" ht="12.75" hidden="1" x14ac:dyDescent="0.2"/>
    <row r="145" ht="12.75" hidden="1" x14ac:dyDescent="0.2"/>
    <row r="146" ht="12.75" hidden="1" x14ac:dyDescent="0.2"/>
    <row r="147" ht="12.75" hidden="1" x14ac:dyDescent="0.2"/>
    <row r="148" ht="12.75" hidden="1" x14ac:dyDescent="0.2"/>
    <row r="149" ht="12.75" hidden="1" x14ac:dyDescent="0.2"/>
    <row r="150" ht="12.75" hidden="1" x14ac:dyDescent="0.2"/>
    <row r="151" ht="12.75" hidden="1" x14ac:dyDescent="0.2"/>
    <row r="152" ht="12.75" hidden="1" x14ac:dyDescent="0.2"/>
    <row r="153" ht="12.75" hidden="1" x14ac:dyDescent="0.2"/>
    <row r="154" ht="12.75" hidden="1" x14ac:dyDescent="0.2"/>
    <row r="155" ht="12.75" hidden="1" x14ac:dyDescent="0.2"/>
    <row r="156" ht="12.75" hidden="1" x14ac:dyDescent="0.2"/>
    <row r="157" ht="12.75" hidden="1" x14ac:dyDescent="0.2"/>
    <row r="158" ht="12.75" hidden="1" x14ac:dyDescent="0.2"/>
    <row r="159" ht="12.75" hidden="1" x14ac:dyDescent="0.2"/>
    <row r="160" ht="12.75" hidden="1" x14ac:dyDescent="0.2"/>
    <row r="161" ht="12.75" hidden="1" x14ac:dyDescent="0.2"/>
    <row r="162" ht="12.75" hidden="1" x14ac:dyDescent="0.2"/>
    <row r="163" ht="12.75" hidden="1" x14ac:dyDescent="0.2"/>
    <row r="164" ht="12.75" hidden="1" x14ac:dyDescent="0.2"/>
    <row r="165" ht="12.75" hidden="1" x14ac:dyDescent="0.2"/>
    <row r="166" ht="12.75" hidden="1" x14ac:dyDescent="0.2"/>
    <row r="167" ht="12.75" hidden="1" x14ac:dyDescent="0.2"/>
    <row r="168" ht="12.75" hidden="1" x14ac:dyDescent="0.2"/>
    <row r="169" ht="12.75" hidden="1" x14ac:dyDescent="0.2"/>
    <row r="170" ht="12.75" hidden="1" x14ac:dyDescent="0.2"/>
    <row r="171" ht="12.75" hidden="1" x14ac:dyDescent="0.2"/>
    <row r="172" ht="12.75" hidden="1" x14ac:dyDescent="0.2"/>
    <row r="173" ht="12.75" hidden="1" x14ac:dyDescent="0.2"/>
    <row r="174" ht="12.75" hidden="1" x14ac:dyDescent="0.2"/>
    <row r="175" ht="12.75" hidden="1" x14ac:dyDescent="0.2"/>
    <row r="176" ht="12.75" hidden="1" x14ac:dyDescent="0.2"/>
    <row r="177" ht="12.75" hidden="1" x14ac:dyDescent="0.2"/>
    <row r="178" ht="12.75" hidden="1" x14ac:dyDescent="0.2"/>
    <row r="179" ht="12.75" hidden="1" x14ac:dyDescent="0.2"/>
    <row r="180" ht="12.75" hidden="1" x14ac:dyDescent="0.2"/>
    <row r="181" ht="12.75" hidden="1" x14ac:dyDescent="0.2"/>
    <row r="182" ht="12.75" hidden="1" x14ac:dyDescent="0.2"/>
    <row r="183" ht="12.75" hidden="1" x14ac:dyDescent="0.2"/>
    <row r="184" ht="12.75" hidden="1" x14ac:dyDescent="0.2"/>
    <row r="185" ht="12.75" hidden="1" x14ac:dyDescent="0.2"/>
    <row r="186" ht="12.75" hidden="1" x14ac:dyDescent="0.2"/>
    <row r="187" ht="12.75" hidden="1" x14ac:dyDescent="0.2"/>
    <row r="188" ht="12.75" hidden="1" x14ac:dyDescent="0.2"/>
    <row r="189" ht="12.75" hidden="1" x14ac:dyDescent="0.2"/>
    <row r="190" ht="12.75" hidden="1" x14ac:dyDescent="0.2"/>
    <row r="191" ht="12.75" hidden="1" x14ac:dyDescent="0.2"/>
    <row r="192" ht="12.75" hidden="1" x14ac:dyDescent="0.2"/>
    <row r="193" ht="12.75" hidden="1" x14ac:dyDescent="0.2"/>
    <row r="194" ht="12.75" hidden="1" x14ac:dyDescent="0.2"/>
    <row r="195" ht="12.75" hidden="1" x14ac:dyDescent="0.2"/>
    <row r="196" ht="12.75" hidden="1" x14ac:dyDescent="0.2"/>
    <row r="197" ht="12.75" hidden="1" x14ac:dyDescent="0.2"/>
    <row r="198" ht="12.75" hidden="1" x14ac:dyDescent="0.2"/>
    <row r="199" ht="12.75" hidden="1" x14ac:dyDescent="0.2"/>
    <row r="200" ht="12.75" hidden="1" x14ac:dyDescent="0.2"/>
    <row r="201" ht="12.75" hidden="1" x14ac:dyDescent="0.2"/>
    <row r="202" ht="12.75" hidden="1" x14ac:dyDescent="0.2"/>
    <row r="203" ht="12.75" hidden="1" x14ac:dyDescent="0.2"/>
    <row r="204" ht="12.75" hidden="1" x14ac:dyDescent="0.2"/>
    <row r="205" ht="12.75" hidden="1" x14ac:dyDescent="0.2"/>
    <row r="206" ht="12.75" hidden="1" x14ac:dyDescent="0.2"/>
    <row r="207" ht="12.75" hidden="1" x14ac:dyDescent="0.2"/>
    <row r="208" ht="12.75" hidden="1" x14ac:dyDescent="0.2"/>
    <row r="209" ht="12.75" hidden="1" x14ac:dyDescent="0.2"/>
    <row r="210" ht="12.75" hidden="1" x14ac:dyDescent="0.2"/>
    <row r="211" ht="12.75" hidden="1" x14ac:dyDescent="0.2"/>
    <row r="212" ht="12.75" hidden="1" x14ac:dyDescent="0.2"/>
    <row r="213" ht="12.75" hidden="1" x14ac:dyDescent="0.2"/>
    <row r="214" ht="12.75" hidden="1" x14ac:dyDescent="0.2"/>
    <row r="215" ht="12.75" hidden="1" x14ac:dyDescent="0.2"/>
    <row r="216" ht="12.75" hidden="1" x14ac:dyDescent="0.2"/>
    <row r="217" ht="12.75" hidden="1" x14ac:dyDescent="0.2"/>
    <row r="218" ht="12.75" hidden="1" x14ac:dyDescent="0.2"/>
    <row r="219" ht="12.75" hidden="1" x14ac:dyDescent="0.2"/>
    <row r="220" ht="12.75" hidden="1" x14ac:dyDescent="0.2"/>
    <row r="221" ht="12.75" hidden="1" x14ac:dyDescent="0.2"/>
    <row r="222" ht="12.75" hidden="1" x14ac:dyDescent="0.2"/>
    <row r="223" ht="12.75" hidden="1" x14ac:dyDescent="0.2"/>
    <row r="224" ht="12.75" hidden="1" x14ac:dyDescent="0.2"/>
    <row r="225" ht="12.75" hidden="1" x14ac:dyDescent="0.2"/>
    <row r="226" ht="12.75" hidden="1" x14ac:dyDescent="0.2"/>
    <row r="227" ht="12.75" hidden="1" x14ac:dyDescent="0.2"/>
    <row r="228" ht="12.75" hidden="1" x14ac:dyDescent="0.2"/>
    <row r="229" ht="12.75" hidden="1" x14ac:dyDescent="0.2"/>
    <row r="230" ht="12.75" hidden="1" x14ac:dyDescent="0.2"/>
    <row r="231" ht="12.75" hidden="1" x14ac:dyDescent="0.2"/>
    <row r="232" ht="12.75" hidden="1" x14ac:dyDescent="0.2"/>
    <row r="233" ht="12.75" hidden="1" x14ac:dyDescent="0.2"/>
    <row r="234" ht="12.75" hidden="1" x14ac:dyDescent="0.2"/>
    <row r="235" ht="12.75" hidden="1" x14ac:dyDescent="0.2"/>
    <row r="236" ht="12.75" hidden="1" x14ac:dyDescent="0.2"/>
    <row r="237" ht="12.75" hidden="1" x14ac:dyDescent="0.2"/>
    <row r="238" ht="12.75" hidden="1" x14ac:dyDescent="0.2"/>
    <row r="239" ht="12.75" hidden="1" x14ac:dyDescent="0.2"/>
    <row r="240" ht="12.75" hidden="1" x14ac:dyDescent="0.2"/>
    <row r="241" ht="12.75" hidden="1" x14ac:dyDescent="0.2"/>
    <row r="242" ht="12.75" hidden="1" x14ac:dyDescent="0.2"/>
    <row r="243" ht="12.75" hidden="1" x14ac:dyDescent="0.2"/>
    <row r="244" ht="12.75" hidden="1" x14ac:dyDescent="0.2"/>
    <row r="245" ht="12.75" hidden="1" x14ac:dyDescent="0.2"/>
    <row r="246" ht="12.75" hidden="1" x14ac:dyDescent="0.2"/>
    <row r="247" ht="12.75" hidden="1" x14ac:dyDescent="0.2"/>
    <row r="248" ht="12.75" hidden="1" x14ac:dyDescent="0.2"/>
    <row r="249" ht="12.75" hidden="1" x14ac:dyDescent="0.2"/>
    <row r="250" ht="12.75" hidden="1" x14ac:dyDescent="0.2"/>
    <row r="251" ht="12.75" hidden="1" x14ac:dyDescent="0.2"/>
    <row r="252" ht="12.75" hidden="1" x14ac:dyDescent="0.2"/>
    <row r="253" ht="12.75" hidden="1" x14ac:dyDescent="0.2"/>
    <row r="254" ht="12.75" hidden="1" x14ac:dyDescent="0.2"/>
    <row r="255" ht="12.75" hidden="1" x14ac:dyDescent="0.2"/>
    <row r="256" ht="12.75" hidden="1" x14ac:dyDescent="0.2"/>
    <row r="257" ht="12.75" hidden="1" x14ac:dyDescent="0.2"/>
    <row r="258" ht="12.75" hidden="1" x14ac:dyDescent="0.2"/>
    <row r="259" ht="12.75" hidden="1" x14ac:dyDescent="0.2"/>
    <row r="260" ht="12.75" hidden="1" x14ac:dyDescent="0.2"/>
    <row r="261" ht="12.75" hidden="1" x14ac:dyDescent="0.2"/>
    <row r="262" ht="12.75" hidden="1" x14ac:dyDescent="0.2"/>
    <row r="263" ht="12.75" hidden="1" x14ac:dyDescent="0.2"/>
    <row r="264" ht="12.75" hidden="1" x14ac:dyDescent="0.2"/>
    <row r="265" ht="12.75" hidden="1" x14ac:dyDescent="0.2"/>
    <row r="266" ht="12.75" hidden="1" x14ac:dyDescent="0.2"/>
    <row r="267" ht="12.75" hidden="1" x14ac:dyDescent="0.2"/>
    <row r="268" ht="12.75" hidden="1" x14ac:dyDescent="0.2"/>
    <row r="269" ht="12.75" hidden="1" x14ac:dyDescent="0.2"/>
    <row r="270" ht="12.75" hidden="1" x14ac:dyDescent="0.2"/>
    <row r="271" ht="12.75" hidden="1" x14ac:dyDescent="0.2"/>
    <row r="272" ht="12.75" hidden="1" x14ac:dyDescent="0.2"/>
    <row r="273" ht="12.75" hidden="1" x14ac:dyDescent="0.2"/>
    <row r="274" ht="12.75" hidden="1" x14ac:dyDescent="0.2"/>
    <row r="275" ht="12.75" hidden="1" x14ac:dyDescent="0.2"/>
    <row r="276" ht="12.75" hidden="1" x14ac:dyDescent="0.2"/>
    <row r="277" ht="12.75" hidden="1" x14ac:dyDescent="0.2"/>
    <row r="278" ht="12.75" hidden="1" x14ac:dyDescent="0.2"/>
    <row r="279" ht="12.75" hidden="1" x14ac:dyDescent="0.2"/>
    <row r="280" ht="12.75" hidden="1" x14ac:dyDescent="0.2"/>
    <row r="281" ht="12.75" hidden="1" x14ac:dyDescent="0.2"/>
    <row r="282" ht="12.75" hidden="1" x14ac:dyDescent="0.2"/>
  </sheetData>
  <dataConsolidate/>
  <mergeCells count="56">
    <mergeCell ref="E26:E27"/>
    <mergeCell ref="D23:D28"/>
    <mergeCell ref="E29:E30"/>
    <mergeCell ref="M1:O1"/>
    <mergeCell ref="M2:O2"/>
    <mergeCell ref="M3:O3"/>
    <mergeCell ref="M4:O4"/>
    <mergeCell ref="M12:M13"/>
    <mergeCell ref="K26:K27"/>
    <mergeCell ref="K23:K25"/>
    <mergeCell ref="K19:K22"/>
    <mergeCell ref="K15:K18"/>
    <mergeCell ref="J23:J25"/>
    <mergeCell ref="J26:J27"/>
    <mergeCell ref="J19:J22"/>
    <mergeCell ref="J15:J18"/>
    <mergeCell ref="L39:M62"/>
    <mergeCell ref="L38:M38"/>
    <mergeCell ref="C12:C13"/>
    <mergeCell ref="D12:D13"/>
    <mergeCell ref="E12:E13"/>
    <mergeCell ref="F12:F13"/>
    <mergeCell ref="G12:G13"/>
    <mergeCell ref="H12:I12"/>
    <mergeCell ref="J12:K12"/>
    <mergeCell ref="L12:L13"/>
    <mergeCell ref="D29:D35"/>
    <mergeCell ref="C14:C35"/>
    <mergeCell ref="C36:I36"/>
    <mergeCell ref="D15:D18"/>
    <mergeCell ref="D19:D22"/>
    <mergeCell ref="E23:E25"/>
    <mergeCell ref="E31:E32"/>
    <mergeCell ref="E33:E35"/>
    <mergeCell ref="K33:K35"/>
    <mergeCell ref="K31:K32"/>
    <mergeCell ref="K29:K30"/>
    <mergeCell ref="J33:J35"/>
    <mergeCell ref="J31:J32"/>
    <mergeCell ref="J29:J30"/>
    <mergeCell ref="D43:F43"/>
    <mergeCell ref="D38:F38"/>
    <mergeCell ref="D39:F39"/>
    <mergeCell ref="D40:F40"/>
    <mergeCell ref="D41:F41"/>
    <mergeCell ref="D42:F42"/>
    <mergeCell ref="C10:D10"/>
    <mergeCell ref="E10:F10"/>
    <mergeCell ref="H9:K9"/>
    <mergeCell ref="H10:K10"/>
    <mergeCell ref="A1:E4"/>
    <mergeCell ref="F1:L2"/>
    <mergeCell ref="F3:L3"/>
    <mergeCell ref="F4:L4"/>
    <mergeCell ref="C9:D9"/>
    <mergeCell ref="E9:F9"/>
  </mergeCells>
  <phoneticPr fontId="15" type="noConversion"/>
  <conditionalFormatting sqref="H14:H35">
    <cfRule type="containsText" dxfId="3" priority="4" operator="containsText" text="4">
      <formula>NOT(ISERROR(SEARCH("4",H14)))</formula>
    </cfRule>
  </conditionalFormatting>
  <conditionalFormatting sqref="H11:K11">
    <cfRule type="iconSet" priority="7">
      <iconSet iconSet="4Arrows">
        <cfvo type="percent" val="0"/>
        <cfvo type="percent" val="0.25"/>
        <cfvo type="percent" val="0.5"/>
        <cfvo type="percent" val="0.75"/>
      </iconSet>
    </cfRule>
  </conditionalFormatting>
  <conditionalFormatting sqref="I14:I35">
    <cfRule type="dataBar" priority="3">
      <dataBar>
        <cfvo type="min"/>
        <cfvo type="max"/>
        <color theme="8" tint="0.39997558519241921"/>
      </dataBar>
      <extLst>
        <ext xmlns:x14="http://schemas.microsoft.com/office/spreadsheetml/2009/9/main" uri="{B025F937-C7B1-47D3-B67F-A62EFF666E3E}">
          <x14:id>{40903B79-BF2A-48F5-BDF0-1E0E8AED539A}</x14:id>
        </ext>
      </extLst>
    </cfRule>
  </conditionalFormatting>
  <conditionalFormatting sqref="K14:K15 K33 K31 K28:K29 K26 K23 K19">
    <cfRule type="dataBar" priority="2">
      <dataBar>
        <cfvo type="min"/>
        <cfvo type="max"/>
        <color rgb="FF31A2C5"/>
      </dataBar>
      <extLst>
        <ext xmlns:x14="http://schemas.microsoft.com/office/spreadsheetml/2009/9/main" uri="{B025F937-C7B1-47D3-B67F-A62EFF666E3E}">
          <x14:id>{A1C637CF-18B1-4AF9-9F68-C551968AFCC4}</x14:id>
        </ext>
      </extLst>
    </cfRule>
  </conditionalFormatting>
  <conditionalFormatting sqref="K36">
    <cfRule type="dataBar" priority="1">
      <dataBar>
        <cfvo type="min"/>
        <cfvo type="max"/>
        <color rgb="FF31A2C5"/>
      </dataBar>
      <extLst>
        <ext xmlns:x14="http://schemas.microsoft.com/office/spreadsheetml/2009/9/main" uri="{B025F937-C7B1-47D3-B67F-A62EFF666E3E}">
          <x14:id>{705FFF7A-9A18-4857-9E8E-16DE1F539E72}</x14:id>
        </ext>
      </extLst>
    </cfRule>
  </conditionalFormatting>
  <dataValidations count="3">
    <dataValidation type="list" allowBlank="1" showInputMessage="1" showErrorMessage="1" sqref="G14:G35" xr:uid="{00000000-0002-0000-0300-000001000000}">
      <formula1>Implementación</formula1>
    </dataValidation>
    <dataValidation allowBlank="1" showInputMessage="1" showErrorMessage="1" prompt="Documento o registro de la actividad que permite evidenciar el cumplimiento del requisito." sqref="M14:M36" xr:uid="{00000000-0002-0000-0300-000002000000}"/>
    <dataValidation allowBlank="1" showInputMessage="1" showErrorMessage="1" prompt="Se genera plan de accion cuando la calificación es inferior a 4" sqref="L14:L36" xr:uid="{00000000-0002-0000-0300-000003000000}"/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0903B79-BF2A-48F5-BDF0-1E0E8AED539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I14:I35</xm:sqref>
        </x14:conditionalFormatting>
        <x14:conditionalFormatting xmlns:xm="http://schemas.microsoft.com/office/excel/2006/main">
          <x14:cfRule type="dataBar" id="{A1C637CF-18B1-4AF9-9F68-C551968AFCC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K14:K15 K33 K31 K28:K29 K26 K23 K19</xm:sqref>
        </x14:conditionalFormatting>
        <x14:conditionalFormatting xmlns:xm="http://schemas.microsoft.com/office/excel/2006/main">
          <x14:cfRule type="dataBar" id="{705FFF7A-9A18-4857-9E8E-16DE1F539E7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K36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F3D6A66-AD5F-4954-8A30-914067BE0C34}">
          <x14:formula1>
            <xm:f>Hoja1!$A$2:$A$6</xm:f>
          </x14:formula1>
          <xm:sqref>H14:H35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A1:Y266"/>
  <sheetViews>
    <sheetView showGridLines="0" zoomScale="60" zoomScaleNormal="60" zoomScalePageLayoutView="115" workbookViewId="0">
      <selection activeCell="L14" sqref="L14"/>
    </sheetView>
  </sheetViews>
  <sheetFormatPr baseColWidth="10" defaultColWidth="0" defaultRowHeight="0" customHeight="1" zeroHeight="1" x14ac:dyDescent="0.2"/>
  <cols>
    <col min="1" max="1" width="1.85546875" style="1" customWidth="1"/>
    <col min="2" max="2" width="1.28515625" style="1" customWidth="1"/>
    <col min="3" max="3" width="17.7109375" style="1" customWidth="1"/>
    <col min="4" max="4" width="24.7109375" style="1" customWidth="1"/>
    <col min="5" max="5" width="16.28515625" style="1" customWidth="1"/>
    <col min="6" max="6" width="54.140625" style="1" customWidth="1"/>
    <col min="7" max="7" width="17.7109375" style="1" customWidth="1"/>
    <col min="8" max="8" width="13.28515625" style="2" bestFit="1" customWidth="1"/>
    <col min="9" max="10" width="10.7109375" style="1" customWidth="1"/>
    <col min="11" max="11" width="14.28515625" style="1" bestFit="1" customWidth="1"/>
    <col min="12" max="12" width="53.7109375" style="1" customWidth="1"/>
    <col min="13" max="13" width="32.28515625" style="1" customWidth="1"/>
    <col min="14" max="15" width="1.28515625" style="1" customWidth="1"/>
    <col min="16" max="16" width="2.85546875" style="1" customWidth="1"/>
    <col min="17" max="25" width="0" style="1" hidden="1" customWidth="1"/>
    <col min="26" max="16384" width="11.42578125" style="1" hidden="1"/>
  </cols>
  <sheetData>
    <row r="1" spans="1:15" ht="19.5" customHeight="1" thickBot="1" x14ac:dyDescent="0.25">
      <c r="A1" s="325"/>
      <c r="B1" s="325"/>
      <c r="C1" s="325"/>
      <c r="D1" s="325"/>
      <c r="E1" s="325"/>
      <c r="F1" s="307" t="s">
        <v>0</v>
      </c>
      <c r="G1" s="308"/>
      <c r="H1" s="308"/>
      <c r="I1" s="308"/>
      <c r="J1" s="308"/>
      <c r="K1" s="308"/>
      <c r="L1" s="309"/>
      <c r="M1" s="295" t="s">
        <v>267</v>
      </c>
      <c r="N1" s="296"/>
      <c r="O1" s="297"/>
    </row>
    <row r="2" spans="1:15" ht="17.25" customHeight="1" thickBot="1" x14ac:dyDescent="0.25">
      <c r="A2" s="325"/>
      <c r="B2" s="325"/>
      <c r="C2" s="325"/>
      <c r="D2" s="325"/>
      <c r="E2" s="325"/>
      <c r="F2" s="310"/>
      <c r="G2" s="311"/>
      <c r="H2" s="311"/>
      <c r="I2" s="311"/>
      <c r="J2" s="311"/>
      <c r="K2" s="311"/>
      <c r="L2" s="312"/>
      <c r="M2" s="298" t="s">
        <v>268</v>
      </c>
      <c r="N2" s="299"/>
      <c r="O2" s="300"/>
    </row>
    <row r="3" spans="1:15" ht="29.25" customHeight="1" thickBot="1" x14ac:dyDescent="0.25">
      <c r="A3" s="325"/>
      <c r="B3" s="325"/>
      <c r="C3" s="325"/>
      <c r="D3" s="325"/>
      <c r="E3" s="325"/>
      <c r="F3" s="313" t="s">
        <v>2</v>
      </c>
      <c r="G3" s="314"/>
      <c r="H3" s="314"/>
      <c r="I3" s="314"/>
      <c r="J3" s="314"/>
      <c r="K3" s="314"/>
      <c r="L3" s="315"/>
      <c r="M3" s="298" t="s">
        <v>269</v>
      </c>
      <c r="N3" s="299"/>
      <c r="O3" s="300"/>
    </row>
    <row r="4" spans="1:15" ht="18.75" customHeight="1" thickBot="1" x14ac:dyDescent="0.25">
      <c r="A4" s="326"/>
      <c r="B4" s="326"/>
      <c r="C4" s="326"/>
      <c r="D4" s="326"/>
      <c r="E4" s="326"/>
      <c r="F4" s="316" t="s">
        <v>3</v>
      </c>
      <c r="G4" s="317"/>
      <c r="H4" s="317"/>
      <c r="I4" s="317"/>
      <c r="J4" s="317"/>
      <c r="K4" s="317"/>
      <c r="L4" s="318"/>
      <c r="M4" s="301" t="s">
        <v>4</v>
      </c>
      <c r="N4" s="302"/>
      <c r="O4" s="303"/>
    </row>
    <row r="5" spans="1:15" ht="7.5" customHeight="1" thickBot="1" x14ac:dyDescent="0.25"/>
    <row r="6" spans="1:15" ht="7.5" customHeight="1" thickBot="1" x14ac:dyDescent="0.25">
      <c r="B6" s="34"/>
      <c r="C6" s="35"/>
      <c r="D6" s="35"/>
      <c r="E6" s="35"/>
      <c r="F6" s="35"/>
      <c r="G6" s="35"/>
      <c r="H6" s="36"/>
      <c r="I6" s="35"/>
      <c r="J6" s="35"/>
      <c r="K6" s="35"/>
      <c r="L6" s="35"/>
      <c r="M6" s="35"/>
      <c r="N6" s="37"/>
    </row>
    <row r="7" spans="1:15" s="4" customFormat="1" ht="21" customHeight="1" x14ac:dyDescent="0.2">
      <c r="B7" s="38"/>
      <c r="C7" s="385" t="s">
        <v>5</v>
      </c>
      <c r="D7" s="386"/>
      <c r="E7" s="387" t="s">
        <v>5</v>
      </c>
      <c r="F7" s="387"/>
      <c r="G7" s="3"/>
      <c r="H7" s="441" t="s">
        <v>6</v>
      </c>
      <c r="I7" s="441"/>
      <c r="J7" s="441"/>
      <c r="K7" s="441"/>
      <c r="L7" s="1"/>
      <c r="M7" s="1"/>
      <c r="N7" s="39"/>
    </row>
    <row r="8" spans="1:15" ht="21" customHeight="1" thickBot="1" x14ac:dyDescent="0.25">
      <c r="B8" s="40"/>
      <c r="C8" s="388"/>
      <c r="D8" s="389"/>
      <c r="E8" s="390"/>
      <c r="F8" s="390"/>
      <c r="G8" s="3"/>
      <c r="H8" s="442">
        <f>G28</f>
        <v>0</v>
      </c>
      <c r="I8" s="442"/>
      <c r="J8" s="442"/>
      <c r="K8" s="442"/>
      <c r="N8" s="41"/>
    </row>
    <row r="9" spans="1:15" ht="5.25" customHeight="1" thickBot="1" x14ac:dyDescent="0.25">
      <c r="B9" s="40"/>
      <c r="F9" s="5"/>
      <c r="G9" s="5"/>
      <c r="H9" s="6"/>
      <c r="I9" s="6"/>
      <c r="J9" s="6"/>
      <c r="K9" s="6"/>
      <c r="N9" s="41"/>
    </row>
    <row r="10" spans="1:15" s="7" customFormat="1" ht="32.25" customHeight="1" thickBot="1" x14ac:dyDescent="0.25">
      <c r="B10" s="42"/>
      <c r="C10" s="285" t="s">
        <v>41</v>
      </c>
      <c r="D10" s="286" t="s">
        <v>42</v>
      </c>
      <c r="E10" s="320" t="s">
        <v>83</v>
      </c>
      <c r="F10" s="286" t="s">
        <v>7</v>
      </c>
      <c r="G10" s="286" t="s">
        <v>8</v>
      </c>
      <c r="H10" s="288" t="s">
        <v>256</v>
      </c>
      <c r="I10" s="289"/>
      <c r="J10" s="288" t="s">
        <v>257</v>
      </c>
      <c r="K10" s="289"/>
      <c r="L10" s="286" t="s">
        <v>10</v>
      </c>
      <c r="M10" s="283" t="s">
        <v>11</v>
      </c>
      <c r="N10" s="43"/>
    </row>
    <row r="11" spans="1:15" s="7" customFormat="1" ht="32.25" customHeight="1" thickBot="1" x14ac:dyDescent="0.25">
      <c r="B11" s="42"/>
      <c r="C11" s="285"/>
      <c r="D11" s="286"/>
      <c r="E11" s="320"/>
      <c r="F11" s="286"/>
      <c r="G11" s="287"/>
      <c r="H11" s="86" t="s">
        <v>45</v>
      </c>
      <c r="I11" s="86" t="s">
        <v>46</v>
      </c>
      <c r="J11" s="87" t="s">
        <v>45</v>
      </c>
      <c r="K11" s="88" t="s">
        <v>9</v>
      </c>
      <c r="L11" s="286"/>
      <c r="M11" s="283"/>
      <c r="N11" s="43"/>
    </row>
    <row r="12" spans="1:15" ht="89.25" x14ac:dyDescent="0.2">
      <c r="B12" s="40"/>
      <c r="C12" s="413" t="s">
        <v>179</v>
      </c>
      <c r="D12" s="346" t="s">
        <v>180</v>
      </c>
      <c r="E12" s="136" t="s">
        <v>135</v>
      </c>
      <c r="F12" s="84" t="s">
        <v>181</v>
      </c>
      <c r="G12" s="205"/>
      <c r="H12" s="143">
        <v>0</v>
      </c>
      <c r="I12" s="144">
        <f t="shared" ref="I12:I22" si="0">IF(G12="No","",VLOOKUP(H12,O,2,0))</f>
        <v>0</v>
      </c>
      <c r="J12" s="292">
        <f>IFERROR(AVERAGE(H12:H16),0)</f>
        <v>0</v>
      </c>
      <c r="K12" s="294">
        <f>AVERAGE(I12:I15)</f>
        <v>0</v>
      </c>
      <c r="L12" s="97"/>
      <c r="M12" s="98"/>
      <c r="N12" s="41"/>
    </row>
    <row r="13" spans="1:15" ht="51" x14ac:dyDescent="0.2">
      <c r="B13" s="40"/>
      <c r="C13" s="414"/>
      <c r="D13" s="347"/>
      <c r="E13" s="135" t="s">
        <v>74</v>
      </c>
      <c r="F13" s="83" t="s">
        <v>182</v>
      </c>
      <c r="G13" s="204"/>
      <c r="H13" s="91">
        <v>0</v>
      </c>
      <c r="I13" s="10">
        <f t="shared" si="0"/>
        <v>0</v>
      </c>
      <c r="J13" s="372"/>
      <c r="K13" s="373"/>
      <c r="L13" s="11"/>
      <c r="M13" s="31"/>
      <c r="N13" s="41"/>
    </row>
    <row r="14" spans="1:15" ht="25.5" x14ac:dyDescent="0.2">
      <c r="B14" s="40"/>
      <c r="C14" s="414"/>
      <c r="D14" s="347"/>
      <c r="E14" s="135" t="s">
        <v>75</v>
      </c>
      <c r="F14" s="83" t="s">
        <v>183</v>
      </c>
      <c r="G14" s="204"/>
      <c r="H14" s="91">
        <v>0</v>
      </c>
      <c r="I14" s="10">
        <f t="shared" si="0"/>
        <v>0</v>
      </c>
      <c r="J14" s="372"/>
      <c r="K14" s="373"/>
      <c r="L14" s="8"/>
      <c r="M14" s="107"/>
      <c r="N14" s="41"/>
    </row>
    <row r="15" spans="1:15" ht="25.5" x14ac:dyDescent="0.2">
      <c r="B15" s="40"/>
      <c r="C15" s="414"/>
      <c r="D15" s="347"/>
      <c r="E15" s="135" t="s">
        <v>76</v>
      </c>
      <c r="F15" s="83" t="s">
        <v>184</v>
      </c>
      <c r="G15" s="204"/>
      <c r="H15" s="91">
        <v>0</v>
      </c>
      <c r="I15" s="10">
        <f t="shared" si="0"/>
        <v>0</v>
      </c>
      <c r="J15" s="372"/>
      <c r="K15" s="373"/>
      <c r="L15" s="8"/>
      <c r="M15" s="106"/>
      <c r="N15" s="41"/>
    </row>
    <row r="16" spans="1:15" ht="64.5" thickBot="1" x14ac:dyDescent="0.25">
      <c r="B16" s="40"/>
      <c r="C16" s="414"/>
      <c r="D16" s="439"/>
      <c r="E16" s="195" t="s">
        <v>77</v>
      </c>
      <c r="F16" s="180" t="s">
        <v>185</v>
      </c>
      <c r="G16" s="206"/>
      <c r="H16" s="181">
        <v>0</v>
      </c>
      <c r="I16" s="68">
        <f t="shared" si="0"/>
        <v>0</v>
      </c>
      <c r="J16" s="372"/>
      <c r="K16" s="373"/>
      <c r="L16" s="70"/>
      <c r="M16" s="182"/>
      <c r="N16" s="41"/>
    </row>
    <row r="17" spans="2:15" ht="38.25" x14ac:dyDescent="0.2">
      <c r="B17" s="40"/>
      <c r="C17" s="414"/>
      <c r="D17" s="290" t="s">
        <v>202</v>
      </c>
      <c r="E17" s="160" t="s">
        <v>74</v>
      </c>
      <c r="F17" s="161" t="s">
        <v>186</v>
      </c>
      <c r="G17" s="111"/>
      <c r="H17" s="112">
        <v>0</v>
      </c>
      <c r="I17" s="257">
        <f t="shared" si="0"/>
        <v>0</v>
      </c>
      <c r="J17" s="284">
        <f>IFERROR(AVERAGE(H17:H21),0)</f>
        <v>0</v>
      </c>
      <c r="K17" s="293">
        <f>AVERAGE(I17:I20)</f>
        <v>0</v>
      </c>
      <c r="L17" s="250"/>
      <c r="M17" s="247"/>
      <c r="N17" s="41"/>
    </row>
    <row r="18" spans="2:15" ht="25.5" x14ac:dyDescent="0.2">
      <c r="B18" s="40"/>
      <c r="C18" s="414"/>
      <c r="D18" s="344"/>
      <c r="E18" s="149" t="s">
        <v>75</v>
      </c>
      <c r="F18" s="92" t="s">
        <v>187</v>
      </c>
      <c r="G18" s="81"/>
      <c r="H18" s="93">
        <v>0</v>
      </c>
      <c r="I18" s="243">
        <f t="shared" si="0"/>
        <v>0</v>
      </c>
      <c r="J18" s="383"/>
      <c r="K18" s="424"/>
      <c r="L18" s="239"/>
      <c r="M18" s="109"/>
      <c r="N18" s="41"/>
    </row>
    <row r="19" spans="2:15" ht="38.25" x14ac:dyDescent="0.2">
      <c r="B19" s="40"/>
      <c r="C19" s="414"/>
      <c r="D19" s="344"/>
      <c r="E19" s="149" t="s">
        <v>76</v>
      </c>
      <c r="F19" s="92" t="s">
        <v>188</v>
      </c>
      <c r="G19" s="81"/>
      <c r="H19" s="93">
        <v>0</v>
      </c>
      <c r="I19" s="243">
        <f t="shared" si="0"/>
        <v>0</v>
      </c>
      <c r="J19" s="383"/>
      <c r="K19" s="424"/>
      <c r="L19" s="239"/>
      <c r="M19" s="109"/>
      <c r="N19" s="41"/>
    </row>
    <row r="20" spans="2:15" ht="25.5" x14ac:dyDescent="0.2">
      <c r="B20" s="40"/>
      <c r="C20" s="414"/>
      <c r="D20" s="344"/>
      <c r="E20" s="149" t="s">
        <v>77</v>
      </c>
      <c r="F20" s="92" t="s">
        <v>189</v>
      </c>
      <c r="G20" s="81"/>
      <c r="H20" s="93">
        <v>0</v>
      </c>
      <c r="I20" s="243">
        <f t="shared" si="0"/>
        <v>0</v>
      </c>
      <c r="J20" s="383"/>
      <c r="K20" s="424"/>
      <c r="L20" s="239"/>
      <c r="M20" s="109"/>
      <c r="N20" s="41"/>
    </row>
    <row r="21" spans="2:15" ht="51" x14ac:dyDescent="0.2">
      <c r="B21" s="40"/>
      <c r="C21" s="414"/>
      <c r="D21" s="344"/>
      <c r="E21" s="149" t="s">
        <v>78</v>
      </c>
      <c r="F21" s="92" t="s">
        <v>190</v>
      </c>
      <c r="G21" s="81"/>
      <c r="H21" s="93">
        <v>0</v>
      </c>
      <c r="I21" s="243">
        <f t="shared" si="0"/>
        <v>0</v>
      </c>
      <c r="J21" s="383"/>
      <c r="K21" s="424"/>
      <c r="L21" s="239"/>
      <c r="M21" s="109"/>
      <c r="N21" s="41"/>
    </row>
    <row r="22" spans="2:15" ht="51.75" thickBot="1" x14ac:dyDescent="0.25">
      <c r="B22" s="40"/>
      <c r="C22" s="415"/>
      <c r="D22" s="345"/>
      <c r="E22" s="163" t="s">
        <v>79</v>
      </c>
      <c r="F22" s="164" t="s">
        <v>191</v>
      </c>
      <c r="G22" s="117"/>
      <c r="H22" s="118">
        <v>0</v>
      </c>
      <c r="I22" s="119">
        <f t="shared" si="0"/>
        <v>0</v>
      </c>
      <c r="J22" s="384"/>
      <c r="K22" s="425"/>
      <c r="L22" s="165"/>
      <c r="M22" s="121"/>
      <c r="N22" s="41"/>
    </row>
    <row r="23" spans="2:15" ht="15" customHeight="1" thickBot="1" x14ac:dyDescent="0.25">
      <c r="B23" s="40"/>
      <c r="C23" s="319" t="s">
        <v>44</v>
      </c>
      <c r="D23" s="331"/>
      <c r="E23" s="331"/>
      <c r="F23" s="331"/>
      <c r="G23" s="331"/>
      <c r="H23" s="331"/>
      <c r="I23" s="332"/>
      <c r="J23" s="138">
        <f>IFERROR(AVERAGE(J17,J12),0)</f>
        <v>0</v>
      </c>
      <c r="K23" s="139">
        <f>IFERROR(AVERAGE(K12,K17),0)</f>
        <v>0</v>
      </c>
      <c r="L23" s="189"/>
      <c r="M23" s="190"/>
      <c r="N23" s="41"/>
    </row>
    <row r="24" spans="2:15" ht="13.5" thickBot="1" x14ac:dyDescent="0.25">
      <c r="B24" s="40"/>
      <c r="H24" s="16"/>
      <c r="L24" s="17"/>
      <c r="M24" s="17"/>
      <c r="N24" s="44"/>
      <c r="O24" s="17"/>
    </row>
    <row r="25" spans="2:15" ht="27.75" customHeight="1" thickBot="1" x14ac:dyDescent="0.25">
      <c r="B25" s="40"/>
      <c r="C25" s="73" t="s">
        <v>12</v>
      </c>
      <c r="D25" s="399" t="s">
        <v>7</v>
      </c>
      <c r="E25" s="367"/>
      <c r="F25" s="400"/>
      <c r="G25" s="74" t="s">
        <v>9</v>
      </c>
      <c r="H25" s="75" t="s">
        <v>13</v>
      </c>
      <c r="L25" s="342" t="s">
        <v>14</v>
      </c>
      <c r="M25" s="343"/>
      <c r="N25" s="44"/>
      <c r="O25" s="17"/>
    </row>
    <row r="26" spans="2:15" s="17" customFormat="1" ht="19.149999999999999" customHeight="1" x14ac:dyDescent="0.2">
      <c r="B26" s="55"/>
      <c r="C26" s="76" t="s">
        <v>203</v>
      </c>
      <c r="D26" s="401" t="s">
        <v>206</v>
      </c>
      <c r="E26" s="402"/>
      <c r="F26" s="403"/>
      <c r="G26" s="56">
        <f>K12</f>
        <v>0</v>
      </c>
      <c r="H26" s="57">
        <f>1-G26</f>
        <v>1</v>
      </c>
      <c r="L26" s="336"/>
      <c r="M26" s="337"/>
      <c r="N26" s="32"/>
      <c r="O26" s="49"/>
    </row>
    <row r="27" spans="2:15" s="17" customFormat="1" ht="19.149999999999999" customHeight="1" thickBot="1" x14ac:dyDescent="0.25">
      <c r="B27" s="55"/>
      <c r="C27" s="78" t="s">
        <v>204</v>
      </c>
      <c r="D27" s="380" t="s">
        <v>205</v>
      </c>
      <c r="E27" s="381"/>
      <c r="F27" s="382"/>
      <c r="G27" s="58">
        <f>K17</f>
        <v>0</v>
      </c>
      <c r="H27" s="59">
        <f>1-G27</f>
        <v>1</v>
      </c>
      <c r="L27" s="338"/>
      <c r="M27" s="339"/>
      <c r="N27" s="32"/>
      <c r="O27" s="49"/>
    </row>
    <row r="28" spans="2:15" ht="27.75" customHeight="1" thickBot="1" x14ac:dyDescent="0.25">
      <c r="B28" s="40"/>
      <c r="C28" s="22"/>
      <c r="D28" s="22"/>
      <c r="E28" s="22"/>
      <c r="F28" s="52" t="s">
        <v>15</v>
      </c>
      <c r="G28" s="53">
        <f>AVERAGE(G26:G27)</f>
        <v>0</v>
      </c>
      <c r="H28" s="54">
        <f>AVERAGE(H26:H27)</f>
        <v>1</v>
      </c>
      <c r="L28" s="338"/>
      <c r="M28" s="339"/>
      <c r="N28" s="32"/>
      <c r="O28" s="49"/>
    </row>
    <row r="29" spans="2:15" ht="18.600000000000001" customHeight="1" x14ac:dyDescent="0.2">
      <c r="B29" s="40"/>
      <c r="C29" s="22"/>
      <c r="D29" s="22"/>
      <c r="E29" s="22"/>
      <c r="F29" s="23"/>
      <c r="G29" s="24"/>
      <c r="H29" s="24"/>
      <c r="L29" s="338"/>
      <c r="M29" s="339"/>
      <c r="N29" s="32"/>
      <c r="O29" s="49"/>
    </row>
    <row r="30" spans="2:15" ht="18.600000000000001" customHeight="1" x14ac:dyDescent="0.2">
      <c r="B30" s="40"/>
      <c r="C30" s="22"/>
      <c r="D30" s="22"/>
      <c r="E30" s="22"/>
      <c r="F30" s="23"/>
      <c r="G30" s="24"/>
      <c r="H30" s="24"/>
      <c r="L30" s="338"/>
      <c r="M30" s="339"/>
      <c r="N30" s="32"/>
      <c r="O30" s="49"/>
    </row>
    <row r="31" spans="2:15" ht="18.600000000000001" customHeight="1" x14ac:dyDescent="0.2">
      <c r="B31" s="40"/>
      <c r="C31" s="22"/>
      <c r="D31" s="22"/>
      <c r="E31" s="22"/>
      <c r="F31" s="23"/>
      <c r="G31" s="24"/>
      <c r="H31" s="24"/>
      <c r="L31" s="338"/>
      <c r="M31" s="339"/>
      <c r="N31" s="32"/>
      <c r="O31" s="49"/>
    </row>
    <row r="32" spans="2:15" ht="18.600000000000001" customHeight="1" x14ac:dyDescent="0.2">
      <c r="B32" s="40"/>
      <c r="C32" s="22"/>
      <c r="D32" s="22"/>
      <c r="E32" s="22"/>
      <c r="F32" s="23"/>
      <c r="G32" s="24"/>
      <c r="H32" s="24"/>
      <c r="L32" s="338"/>
      <c r="M32" s="339"/>
      <c r="N32" s="32"/>
      <c r="O32" s="49"/>
    </row>
    <row r="33" spans="2:15" ht="18.600000000000001" customHeight="1" x14ac:dyDescent="0.2">
      <c r="B33" s="40"/>
      <c r="C33" s="22"/>
      <c r="D33" s="22"/>
      <c r="E33" s="22"/>
      <c r="F33" s="23"/>
      <c r="G33" s="24"/>
      <c r="H33" s="24"/>
      <c r="L33" s="338"/>
      <c r="M33" s="339"/>
      <c r="N33" s="32"/>
      <c r="O33" s="49"/>
    </row>
    <row r="34" spans="2:15" ht="18.600000000000001" customHeight="1" x14ac:dyDescent="0.2">
      <c r="B34" s="40"/>
      <c r="C34" s="22"/>
      <c r="D34" s="22"/>
      <c r="E34" s="22"/>
      <c r="F34" s="23"/>
      <c r="G34" s="24"/>
      <c r="H34" s="24"/>
      <c r="L34" s="338"/>
      <c r="M34" s="339"/>
      <c r="N34" s="32"/>
      <c r="O34" s="49"/>
    </row>
    <row r="35" spans="2:15" ht="18.600000000000001" customHeight="1" x14ac:dyDescent="0.2">
      <c r="B35" s="40"/>
      <c r="C35" s="22"/>
      <c r="D35" s="22"/>
      <c r="E35" s="22"/>
      <c r="F35" s="23"/>
      <c r="G35" s="24"/>
      <c r="H35" s="24"/>
      <c r="L35" s="338"/>
      <c r="M35" s="339"/>
      <c r="N35" s="32"/>
      <c r="O35" s="49"/>
    </row>
    <row r="36" spans="2:15" ht="18.600000000000001" customHeight="1" x14ac:dyDescent="0.2">
      <c r="B36" s="40"/>
      <c r="C36" s="22"/>
      <c r="D36" s="22"/>
      <c r="E36" s="22"/>
      <c r="F36" s="23"/>
      <c r="G36" s="24"/>
      <c r="H36" s="24"/>
      <c r="L36" s="338"/>
      <c r="M36" s="339"/>
      <c r="N36" s="32"/>
      <c r="O36" s="49"/>
    </row>
    <row r="37" spans="2:15" ht="18.600000000000001" customHeight="1" x14ac:dyDescent="0.2">
      <c r="B37" s="40"/>
      <c r="C37" s="22"/>
      <c r="D37" s="22"/>
      <c r="E37" s="22"/>
      <c r="F37" s="23"/>
      <c r="G37" s="24"/>
      <c r="H37" s="24"/>
      <c r="L37" s="338"/>
      <c r="M37" s="339"/>
      <c r="N37" s="32"/>
      <c r="O37" s="49"/>
    </row>
    <row r="38" spans="2:15" ht="18.600000000000001" customHeight="1" x14ac:dyDescent="0.2">
      <c r="B38" s="40"/>
      <c r="C38" s="22"/>
      <c r="D38" s="22"/>
      <c r="E38" s="22"/>
      <c r="F38" s="23"/>
      <c r="G38" s="24"/>
      <c r="H38" s="24"/>
      <c r="L38" s="338"/>
      <c r="M38" s="339"/>
      <c r="N38" s="32"/>
      <c r="O38" s="49"/>
    </row>
    <row r="39" spans="2:15" ht="18.600000000000001" customHeight="1" x14ac:dyDescent="0.2">
      <c r="B39" s="40"/>
      <c r="C39" s="22"/>
      <c r="D39" s="22"/>
      <c r="E39" s="22"/>
      <c r="F39" s="23"/>
      <c r="G39" s="24"/>
      <c r="H39" s="24"/>
      <c r="L39" s="338"/>
      <c r="M39" s="339"/>
      <c r="N39" s="32"/>
      <c r="O39" s="49"/>
    </row>
    <row r="40" spans="2:15" ht="18.600000000000001" customHeight="1" x14ac:dyDescent="0.2">
      <c r="B40" s="40"/>
      <c r="C40" s="22"/>
      <c r="D40" s="22"/>
      <c r="E40" s="22"/>
      <c r="F40" s="23"/>
      <c r="G40" s="24"/>
      <c r="H40" s="24"/>
      <c r="L40" s="338"/>
      <c r="M40" s="339"/>
      <c r="N40" s="32"/>
      <c r="O40" s="49"/>
    </row>
    <row r="41" spans="2:15" ht="18.600000000000001" customHeight="1" x14ac:dyDescent="0.2">
      <c r="B41" s="40"/>
      <c r="C41" s="22"/>
      <c r="D41" s="22"/>
      <c r="E41" s="22"/>
      <c r="F41" s="23"/>
      <c r="G41" s="24"/>
      <c r="H41" s="24"/>
      <c r="L41" s="338"/>
      <c r="M41" s="339"/>
      <c r="N41" s="32"/>
      <c r="O41" s="49"/>
    </row>
    <row r="42" spans="2:15" ht="18.600000000000001" customHeight="1" x14ac:dyDescent="0.2">
      <c r="B42" s="40"/>
      <c r="C42" s="22"/>
      <c r="D42" s="22"/>
      <c r="E42" s="22"/>
      <c r="F42" s="23"/>
      <c r="G42" s="24"/>
      <c r="H42" s="24"/>
      <c r="L42" s="338"/>
      <c r="M42" s="339"/>
      <c r="N42" s="32"/>
      <c r="O42" s="49"/>
    </row>
    <row r="43" spans="2:15" ht="18.600000000000001" customHeight="1" x14ac:dyDescent="0.2">
      <c r="B43" s="40"/>
      <c r="C43" s="22"/>
      <c r="D43" s="22"/>
      <c r="E43" s="22"/>
      <c r="F43" s="23"/>
      <c r="G43" s="24"/>
      <c r="H43" s="24"/>
      <c r="L43" s="338"/>
      <c r="M43" s="339"/>
      <c r="N43" s="32"/>
      <c r="O43" s="49"/>
    </row>
    <row r="44" spans="2:15" ht="18.600000000000001" customHeight="1" x14ac:dyDescent="0.2">
      <c r="B44" s="40"/>
      <c r="C44" s="22"/>
      <c r="D44" s="22"/>
      <c r="E44" s="22"/>
      <c r="F44" s="23"/>
      <c r="G44" s="24"/>
      <c r="H44" s="24"/>
      <c r="L44" s="338"/>
      <c r="M44" s="339"/>
      <c r="N44" s="32"/>
      <c r="O44" s="49"/>
    </row>
    <row r="45" spans="2:15" ht="18.600000000000001" customHeight="1" x14ac:dyDescent="0.2">
      <c r="B45" s="40"/>
      <c r="C45" s="22"/>
      <c r="D45" s="22"/>
      <c r="E45" s="22"/>
      <c r="F45" s="23"/>
      <c r="G45" s="24"/>
      <c r="H45" s="24"/>
      <c r="L45" s="338"/>
      <c r="M45" s="339"/>
      <c r="N45" s="32"/>
      <c r="O45" s="49"/>
    </row>
    <row r="46" spans="2:15" ht="18.600000000000001" customHeight="1" thickBot="1" x14ac:dyDescent="0.25">
      <c r="B46" s="40"/>
      <c r="C46" s="22"/>
      <c r="D46" s="22"/>
      <c r="E46" s="22"/>
      <c r="F46" s="23"/>
      <c r="G46" s="24"/>
      <c r="H46" s="24"/>
      <c r="L46" s="340"/>
      <c r="M46" s="341"/>
      <c r="N46" s="32"/>
      <c r="O46" s="49"/>
    </row>
    <row r="47" spans="2:15" ht="18.600000000000001" customHeight="1" thickBot="1" x14ac:dyDescent="0.25">
      <c r="B47" s="45"/>
      <c r="C47" s="46"/>
      <c r="D47" s="46"/>
      <c r="E47" s="46"/>
      <c r="F47" s="46"/>
      <c r="G47" s="46"/>
      <c r="H47" s="47"/>
      <c r="I47" s="46"/>
      <c r="J47" s="46"/>
      <c r="K47" s="46"/>
      <c r="L47" s="48"/>
      <c r="M47" s="48"/>
      <c r="N47" s="33"/>
      <c r="O47" s="49"/>
    </row>
    <row r="48" spans="2:15" ht="12.75" x14ac:dyDescent="0.2"/>
    <row r="49" ht="12.75" hidden="1" x14ac:dyDescent="0.2"/>
    <row r="50" ht="12.75" hidden="1" x14ac:dyDescent="0.2"/>
    <row r="51" ht="12.75" hidden="1" x14ac:dyDescent="0.2"/>
    <row r="52" ht="12.75" hidden="1" x14ac:dyDescent="0.2"/>
    <row r="53" ht="12.75" hidden="1" x14ac:dyDescent="0.2"/>
    <row r="54" ht="12.75" hidden="1" x14ac:dyDescent="0.2"/>
    <row r="55" ht="12.75" hidden="1" x14ac:dyDescent="0.2"/>
    <row r="56" ht="12.75" hidden="1" x14ac:dyDescent="0.2"/>
    <row r="57" ht="12.75" hidden="1" x14ac:dyDescent="0.2"/>
    <row r="58" ht="12.75" hidden="1" x14ac:dyDescent="0.2"/>
    <row r="59" ht="12.75" hidden="1" x14ac:dyDescent="0.2"/>
    <row r="60" ht="12.75" hidden="1" x14ac:dyDescent="0.2"/>
    <row r="61" ht="12.75" hidden="1" x14ac:dyDescent="0.2"/>
    <row r="62" ht="12.75" hidden="1" x14ac:dyDescent="0.2"/>
    <row r="63" ht="12.75" hidden="1" x14ac:dyDescent="0.2"/>
    <row r="64" ht="12.75" hidden="1" x14ac:dyDescent="0.2"/>
    <row r="65" ht="12.75" hidden="1" x14ac:dyDescent="0.2"/>
    <row r="66" ht="12.75" hidden="1" x14ac:dyDescent="0.2"/>
    <row r="67" ht="12.75" hidden="1" x14ac:dyDescent="0.2"/>
    <row r="68" ht="12.75" hidden="1" x14ac:dyDescent="0.2"/>
    <row r="69" ht="12.75" hidden="1" x14ac:dyDescent="0.2"/>
    <row r="70" ht="12.75" hidden="1" x14ac:dyDescent="0.2"/>
    <row r="71" ht="12.75" hidden="1" x14ac:dyDescent="0.2"/>
    <row r="72" ht="12.75" hidden="1" x14ac:dyDescent="0.2"/>
    <row r="73" ht="12.75" hidden="1" x14ac:dyDescent="0.2"/>
    <row r="74" ht="12.75" hidden="1" x14ac:dyDescent="0.2"/>
    <row r="75" ht="12.75" hidden="1" x14ac:dyDescent="0.2"/>
    <row r="76" ht="12.75" hidden="1" x14ac:dyDescent="0.2"/>
    <row r="77" ht="12.75" hidden="1" x14ac:dyDescent="0.2"/>
    <row r="78" ht="12.75" hidden="1" x14ac:dyDescent="0.2"/>
    <row r="79" ht="12.75" hidden="1" x14ac:dyDescent="0.2"/>
    <row r="80" ht="12.75" hidden="1" x14ac:dyDescent="0.2"/>
    <row r="81" ht="12.75" hidden="1" x14ac:dyDescent="0.2"/>
    <row r="82" ht="12.75" hidden="1" x14ac:dyDescent="0.2"/>
    <row r="83" ht="12.75" hidden="1" x14ac:dyDescent="0.2"/>
    <row r="84" ht="12.75" hidden="1" x14ac:dyDescent="0.2"/>
    <row r="85" ht="12.75" hidden="1" x14ac:dyDescent="0.2"/>
    <row r="86" ht="12.75" hidden="1" x14ac:dyDescent="0.2"/>
    <row r="87" ht="12.75" hidden="1" x14ac:dyDescent="0.2"/>
    <row r="88" ht="12.75" hidden="1" x14ac:dyDescent="0.2"/>
    <row r="89" ht="12.75" hidden="1" x14ac:dyDescent="0.2"/>
    <row r="90" ht="12.75" hidden="1" x14ac:dyDescent="0.2"/>
    <row r="91" ht="12.75" hidden="1" x14ac:dyDescent="0.2"/>
    <row r="92" ht="12.75" hidden="1" x14ac:dyDescent="0.2"/>
    <row r="93" ht="12.75" hidden="1" x14ac:dyDescent="0.2"/>
    <row r="94" ht="12.75" hidden="1" x14ac:dyDescent="0.2"/>
    <row r="95" ht="12.75" hidden="1" x14ac:dyDescent="0.2"/>
    <row r="96" ht="12.75" hidden="1" x14ac:dyDescent="0.2"/>
    <row r="97" ht="12.75" hidden="1" x14ac:dyDescent="0.2"/>
    <row r="98" ht="12.75" hidden="1" x14ac:dyDescent="0.2"/>
    <row r="99" ht="12.75" hidden="1" x14ac:dyDescent="0.2"/>
    <row r="100" ht="12.75" hidden="1" x14ac:dyDescent="0.2"/>
    <row r="101" ht="12.75" hidden="1" x14ac:dyDescent="0.2"/>
    <row r="102" ht="12.75" hidden="1" x14ac:dyDescent="0.2"/>
    <row r="103" ht="12.75" hidden="1" x14ac:dyDescent="0.2"/>
    <row r="104" ht="12.75" hidden="1" x14ac:dyDescent="0.2"/>
    <row r="105" ht="12.75" hidden="1" x14ac:dyDescent="0.2"/>
    <row r="106" ht="12.75" hidden="1" x14ac:dyDescent="0.2"/>
    <row r="107" ht="12.75" hidden="1" x14ac:dyDescent="0.2"/>
    <row r="108" ht="12.75" hidden="1" x14ac:dyDescent="0.2"/>
    <row r="109" ht="12.75" hidden="1" x14ac:dyDescent="0.2"/>
    <row r="110" ht="12.75" hidden="1" x14ac:dyDescent="0.2"/>
    <row r="111" ht="12.75" hidden="1" x14ac:dyDescent="0.2"/>
    <row r="112" ht="12.75" hidden="1" x14ac:dyDescent="0.2"/>
    <row r="113" ht="12.75" hidden="1" x14ac:dyDescent="0.2"/>
    <row r="114" ht="12.75" hidden="1" x14ac:dyDescent="0.2"/>
    <row r="115" ht="12.75" hidden="1" x14ac:dyDescent="0.2"/>
    <row r="116" ht="12.75" hidden="1" x14ac:dyDescent="0.2"/>
    <row r="117" ht="12.75" hidden="1" x14ac:dyDescent="0.2"/>
    <row r="118" ht="12.75" hidden="1" x14ac:dyDescent="0.2"/>
    <row r="119" ht="12.75" hidden="1" x14ac:dyDescent="0.2"/>
    <row r="120" ht="12.75" hidden="1" x14ac:dyDescent="0.2"/>
    <row r="121" ht="12.75" hidden="1" x14ac:dyDescent="0.2"/>
    <row r="122" ht="12.75" hidden="1" x14ac:dyDescent="0.2"/>
    <row r="123" ht="12.75" hidden="1" x14ac:dyDescent="0.2"/>
    <row r="124" ht="12.75" hidden="1" x14ac:dyDescent="0.2"/>
    <row r="125" ht="12.75" hidden="1" x14ac:dyDescent="0.2"/>
    <row r="126" ht="12.75" hidden="1" x14ac:dyDescent="0.2"/>
    <row r="127" ht="12.75" hidden="1" x14ac:dyDescent="0.2"/>
    <row r="128" ht="12.75" hidden="1" x14ac:dyDescent="0.2"/>
    <row r="129" ht="12.75" hidden="1" x14ac:dyDescent="0.2"/>
    <row r="130" ht="12.75" hidden="1" x14ac:dyDescent="0.2"/>
    <row r="131" ht="12.75" hidden="1" x14ac:dyDescent="0.2"/>
    <row r="132" ht="12.75" hidden="1" x14ac:dyDescent="0.2"/>
    <row r="133" ht="12.75" hidden="1" x14ac:dyDescent="0.2"/>
    <row r="134" ht="12.75" hidden="1" x14ac:dyDescent="0.2"/>
    <row r="135" ht="12.75" hidden="1" x14ac:dyDescent="0.2"/>
    <row r="136" ht="12.75" hidden="1" x14ac:dyDescent="0.2"/>
    <row r="137" ht="12.75" hidden="1" x14ac:dyDescent="0.2"/>
    <row r="138" ht="12.75" hidden="1" x14ac:dyDescent="0.2"/>
    <row r="139" ht="12.75" hidden="1" x14ac:dyDescent="0.2"/>
    <row r="140" ht="12.75" hidden="1" x14ac:dyDescent="0.2"/>
    <row r="141" ht="12.75" hidden="1" x14ac:dyDescent="0.2"/>
    <row r="142" ht="12.75" hidden="1" x14ac:dyDescent="0.2"/>
    <row r="143" ht="12.75" hidden="1" x14ac:dyDescent="0.2"/>
    <row r="144" ht="12.75" hidden="1" x14ac:dyDescent="0.2"/>
    <row r="145" ht="12.75" hidden="1" x14ac:dyDescent="0.2"/>
    <row r="146" ht="12.75" hidden="1" x14ac:dyDescent="0.2"/>
    <row r="147" ht="12.75" hidden="1" x14ac:dyDescent="0.2"/>
    <row r="148" ht="12.75" hidden="1" x14ac:dyDescent="0.2"/>
    <row r="149" ht="12.75" hidden="1" x14ac:dyDescent="0.2"/>
    <row r="150" ht="12.75" hidden="1" x14ac:dyDescent="0.2"/>
    <row r="151" ht="12.75" hidden="1" x14ac:dyDescent="0.2"/>
    <row r="152" ht="12.75" hidden="1" x14ac:dyDescent="0.2"/>
    <row r="153" ht="12.75" hidden="1" x14ac:dyDescent="0.2"/>
    <row r="154" ht="12.75" hidden="1" x14ac:dyDescent="0.2"/>
    <row r="155" ht="12.75" hidden="1" x14ac:dyDescent="0.2"/>
    <row r="156" ht="12.75" hidden="1" x14ac:dyDescent="0.2"/>
    <row r="157" ht="12.75" hidden="1" x14ac:dyDescent="0.2"/>
    <row r="158" ht="12.75" hidden="1" x14ac:dyDescent="0.2"/>
    <row r="159" ht="12.75" hidden="1" x14ac:dyDescent="0.2"/>
    <row r="160" ht="12.75" hidden="1" x14ac:dyDescent="0.2"/>
    <row r="161" ht="12.75" hidden="1" x14ac:dyDescent="0.2"/>
    <row r="162" ht="12.75" hidden="1" x14ac:dyDescent="0.2"/>
    <row r="163" ht="12.75" hidden="1" x14ac:dyDescent="0.2"/>
    <row r="164" ht="12.75" hidden="1" x14ac:dyDescent="0.2"/>
    <row r="165" ht="12.75" hidden="1" x14ac:dyDescent="0.2"/>
    <row r="166" ht="12.75" hidden="1" x14ac:dyDescent="0.2"/>
    <row r="167" ht="12.75" hidden="1" x14ac:dyDescent="0.2"/>
    <row r="168" ht="12.75" hidden="1" x14ac:dyDescent="0.2"/>
    <row r="169" ht="12.75" hidden="1" x14ac:dyDescent="0.2"/>
    <row r="170" ht="12.75" hidden="1" x14ac:dyDescent="0.2"/>
    <row r="171" ht="12.75" hidden="1" x14ac:dyDescent="0.2"/>
    <row r="172" ht="12.75" hidden="1" x14ac:dyDescent="0.2"/>
    <row r="173" ht="12.75" hidden="1" x14ac:dyDescent="0.2"/>
    <row r="174" ht="12.75" hidden="1" x14ac:dyDescent="0.2"/>
    <row r="175" ht="12.75" hidden="1" x14ac:dyDescent="0.2"/>
    <row r="176" ht="12.75" hidden="1" x14ac:dyDescent="0.2"/>
    <row r="177" ht="12.75" hidden="1" x14ac:dyDescent="0.2"/>
    <row r="178" ht="12.75" hidden="1" x14ac:dyDescent="0.2"/>
    <row r="179" ht="12.75" hidden="1" x14ac:dyDescent="0.2"/>
    <row r="180" ht="12.75" hidden="1" x14ac:dyDescent="0.2"/>
    <row r="181" ht="12.75" hidden="1" x14ac:dyDescent="0.2"/>
    <row r="182" ht="12.75" hidden="1" x14ac:dyDescent="0.2"/>
    <row r="183" ht="12.75" hidden="1" x14ac:dyDescent="0.2"/>
    <row r="184" ht="12.75" hidden="1" x14ac:dyDescent="0.2"/>
    <row r="185" ht="12.75" hidden="1" x14ac:dyDescent="0.2"/>
    <row r="186" ht="12.75" hidden="1" x14ac:dyDescent="0.2"/>
    <row r="187" ht="12.75" hidden="1" x14ac:dyDescent="0.2"/>
    <row r="188" ht="12.75" hidden="1" x14ac:dyDescent="0.2"/>
    <row r="189" ht="12.75" hidden="1" x14ac:dyDescent="0.2"/>
    <row r="190" ht="12.75" hidden="1" x14ac:dyDescent="0.2"/>
    <row r="191" ht="12.75" hidden="1" x14ac:dyDescent="0.2"/>
    <row r="192" ht="12.75" hidden="1" x14ac:dyDescent="0.2"/>
    <row r="193" ht="12.75" hidden="1" x14ac:dyDescent="0.2"/>
    <row r="194" ht="12.75" hidden="1" x14ac:dyDescent="0.2"/>
    <row r="195" ht="12.75" hidden="1" x14ac:dyDescent="0.2"/>
    <row r="196" ht="12.75" hidden="1" x14ac:dyDescent="0.2"/>
    <row r="197" ht="12.75" hidden="1" x14ac:dyDescent="0.2"/>
    <row r="198" ht="12.75" hidden="1" x14ac:dyDescent="0.2"/>
    <row r="199" ht="12.75" hidden="1" x14ac:dyDescent="0.2"/>
    <row r="200" ht="12.75" hidden="1" x14ac:dyDescent="0.2"/>
    <row r="201" ht="12.75" hidden="1" x14ac:dyDescent="0.2"/>
    <row r="202" ht="12.75" hidden="1" x14ac:dyDescent="0.2"/>
    <row r="203" ht="12.75" hidden="1" x14ac:dyDescent="0.2"/>
    <row r="204" ht="12.75" hidden="1" x14ac:dyDescent="0.2"/>
    <row r="205" ht="12.75" hidden="1" x14ac:dyDescent="0.2"/>
    <row r="206" ht="12.75" hidden="1" x14ac:dyDescent="0.2"/>
    <row r="207" ht="12.75" hidden="1" x14ac:dyDescent="0.2"/>
    <row r="208" ht="12.75" hidden="1" x14ac:dyDescent="0.2"/>
    <row r="209" ht="12.75" hidden="1" x14ac:dyDescent="0.2"/>
    <row r="210" ht="12.75" hidden="1" x14ac:dyDescent="0.2"/>
    <row r="211" ht="12.75" hidden="1" x14ac:dyDescent="0.2"/>
    <row r="212" ht="12.75" hidden="1" x14ac:dyDescent="0.2"/>
    <row r="213" ht="12.75" hidden="1" x14ac:dyDescent="0.2"/>
    <row r="214" ht="12.75" hidden="1" x14ac:dyDescent="0.2"/>
    <row r="215" ht="12.75" hidden="1" x14ac:dyDescent="0.2"/>
    <row r="216" ht="12.75" hidden="1" x14ac:dyDescent="0.2"/>
    <row r="217" ht="12.75" hidden="1" x14ac:dyDescent="0.2"/>
    <row r="218" ht="12.75" hidden="1" x14ac:dyDescent="0.2"/>
    <row r="219" ht="12.75" hidden="1" x14ac:dyDescent="0.2"/>
    <row r="220" ht="12.75" hidden="1" x14ac:dyDescent="0.2"/>
    <row r="221" ht="12.75" hidden="1" x14ac:dyDescent="0.2"/>
    <row r="222" ht="12.75" hidden="1" x14ac:dyDescent="0.2"/>
    <row r="223" ht="12.75" hidden="1" x14ac:dyDescent="0.2"/>
    <row r="224" ht="12.75" hidden="1" x14ac:dyDescent="0.2"/>
    <row r="225" ht="12.75" hidden="1" x14ac:dyDescent="0.2"/>
    <row r="226" ht="12.75" hidden="1" x14ac:dyDescent="0.2"/>
    <row r="227" ht="12.75" hidden="1" x14ac:dyDescent="0.2"/>
    <row r="228" ht="12.75" hidden="1" x14ac:dyDescent="0.2"/>
    <row r="229" ht="12.75" hidden="1" x14ac:dyDescent="0.2"/>
    <row r="230" ht="12.75" hidden="1" x14ac:dyDescent="0.2"/>
    <row r="231" ht="12.75" hidden="1" x14ac:dyDescent="0.2"/>
    <row r="232" ht="12.75" hidden="1" x14ac:dyDescent="0.2"/>
    <row r="233" ht="12.75" hidden="1" x14ac:dyDescent="0.2"/>
    <row r="234" ht="12.75" hidden="1" x14ac:dyDescent="0.2"/>
    <row r="235" ht="12.75" hidden="1" x14ac:dyDescent="0.2"/>
    <row r="236" ht="12.75" hidden="1" x14ac:dyDescent="0.2"/>
    <row r="237" ht="12.75" hidden="1" x14ac:dyDescent="0.2"/>
    <row r="238" ht="12.75" hidden="1" x14ac:dyDescent="0.2"/>
    <row r="239" ht="12.75" hidden="1" x14ac:dyDescent="0.2"/>
    <row r="240" ht="12.75" hidden="1" x14ac:dyDescent="0.2"/>
    <row r="241" ht="12.75" hidden="1" x14ac:dyDescent="0.2"/>
    <row r="242" ht="12.75" hidden="1" x14ac:dyDescent="0.2"/>
    <row r="243" ht="12.75" hidden="1" x14ac:dyDescent="0.2"/>
    <row r="244" ht="12.75" hidden="1" x14ac:dyDescent="0.2"/>
    <row r="245" ht="12.75" hidden="1" x14ac:dyDescent="0.2"/>
    <row r="246" ht="12.75" hidden="1" x14ac:dyDescent="0.2"/>
    <row r="247" ht="12.75" hidden="1" x14ac:dyDescent="0.2"/>
    <row r="248" ht="12.75" hidden="1" x14ac:dyDescent="0.2"/>
    <row r="249" ht="12.75" hidden="1" x14ac:dyDescent="0.2"/>
    <row r="250" ht="12.75" hidden="1" x14ac:dyDescent="0.2"/>
    <row r="251" ht="12.75" hidden="1" x14ac:dyDescent="0.2"/>
    <row r="252" ht="12.75" hidden="1" x14ac:dyDescent="0.2"/>
    <row r="253" ht="12.75" hidden="1" x14ac:dyDescent="0.2"/>
    <row r="254" ht="12.75" hidden="1" x14ac:dyDescent="0.2"/>
    <row r="255" ht="12.75" hidden="1" x14ac:dyDescent="0.2"/>
    <row r="256" ht="12.75" hidden="1" x14ac:dyDescent="0.2"/>
    <row r="257" ht="12.75" hidden="1" x14ac:dyDescent="0.2"/>
    <row r="258" ht="12.75" hidden="1" x14ac:dyDescent="0.2"/>
    <row r="259" ht="12.75" hidden="1" x14ac:dyDescent="0.2"/>
    <row r="260" ht="12.75" hidden="1" x14ac:dyDescent="0.2"/>
    <row r="261" ht="12.75" hidden="1" x14ac:dyDescent="0.2"/>
    <row r="262" ht="12.75" hidden="1" x14ac:dyDescent="0.2"/>
    <row r="263" ht="12.75" hidden="1" x14ac:dyDescent="0.2"/>
    <row r="264" ht="12.75" hidden="1" x14ac:dyDescent="0.2"/>
    <row r="265" ht="12.75" hidden="1" x14ac:dyDescent="0.2"/>
    <row r="266" ht="12.75" hidden="1" x14ac:dyDescent="0.2"/>
  </sheetData>
  <dataConsolidate/>
  <mergeCells count="36">
    <mergeCell ref="D26:F26"/>
    <mergeCell ref="M10:M11"/>
    <mergeCell ref="L26:M46"/>
    <mergeCell ref="D27:F27"/>
    <mergeCell ref="C23:I23"/>
    <mergeCell ref="C12:C22"/>
    <mergeCell ref="D17:D22"/>
    <mergeCell ref="J12:J16"/>
    <mergeCell ref="L25:M25"/>
    <mergeCell ref="C10:C11"/>
    <mergeCell ref="D10:D11"/>
    <mergeCell ref="E10:E11"/>
    <mergeCell ref="F10:F11"/>
    <mergeCell ref="G10:G11"/>
    <mergeCell ref="H10:I10"/>
    <mergeCell ref="J10:K10"/>
    <mergeCell ref="L10:L11"/>
    <mergeCell ref="K12:K16"/>
    <mergeCell ref="D12:D16"/>
    <mergeCell ref="M1:O1"/>
    <mergeCell ref="M2:O2"/>
    <mergeCell ref="M3:O3"/>
    <mergeCell ref="M4:O4"/>
    <mergeCell ref="A1:E4"/>
    <mergeCell ref="F1:L2"/>
    <mergeCell ref="F3:L3"/>
    <mergeCell ref="F4:L4"/>
    <mergeCell ref="D25:F25"/>
    <mergeCell ref="E7:F7"/>
    <mergeCell ref="C8:D8"/>
    <mergeCell ref="E8:F8"/>
    <mergeCell ref="H7:K7"/>
    <mergeCell ref="H8:K8"/>
    <mergeCell ref="C7:D7"/>
    <mergeCell ref="J17:J22"/>
    <mergeCell ref="K17:K22"/>
  </mergeCells>
  <conditionalFormatting sqref="H12:H22">
    <cfRule type="containsText" dxfId="2" priority="4" operator="containsText" text="4">
      <formula>NOT(ISERROR(SEARCH("4",H12)))</formula>
    </cfRule>
  </conditionalFormatting>
  <conditionalFormatting sqref="H9:K9">
    <cfRule type="iconSet" priority="20">
      <iconSet iconSet="4Arrows">
        <cfvo type="percent" val="0"/>
        <cfvo type="percent" val="0.25"/>
        <cfvo type="percent" val="0.5"/>
        <cfvo type="percent" val="0.75"/>
      </iconSet>
    </cfRule>
  </conditionalFormatting>
  <conditionalFormatting sqref="I12">
    <cfRule type="dataBar" priority="9">
      <dataBar>
        <cfvo type="min"/>
        <cfvo type="max"/>
        <color theme="8" tint="0.39997558519241921"/>
      </dataBar>
      <extLst>
        <ext xmlns:x14="http://schemas.microsoft.com/office/spreadsheetml/2009/9/main" uri="{B025F937-C7B1-47D3-B67F-A62EFF666E3E}">
          <x14:id>{43238FEE-DD3C-43A7-A338-2AFFA39350DE}</x14:id>
        </ext>
      </extLst>
    </cfRule>
  </conditionalFormatting>
  <conditionalFormatting sqref="I13">
    <cfRule type="dataBar" priority="8">
      <dataBar>
        <cfvo type="min"/>
        <cfvo type="max"/>
        <color theme="8" tint="0.39997558519241921"/>
      </dataBar>
      <extLst>
        <ext xmlns:x14="http://schemas.microsoft.com/office/spreadsheetml/2009/9/main" uri="{B025F937-C7B1-47D3-B67F-A62EFF666E3E}">
          <x14:id>{364689E6-1392-470A-A04B-C548F5E78DAC}</x14:id>
        </ext>
      </extLst>
    </cfRule>
  </conditionalFormatting>
  <conditionalFormatting sqref="I14">
    <cfRule type="dataBar" priority="7">
      <dataBar>
        <cfvo type="min"/>
        <cfvo type="max"/>
        <color theme="8" tint="0.39997558519241921"/>
      </dataBar>
      <extLst>
        <ext xmlns:x14="http://schemas.microsoft.com/office/spreadsheetml/2009/9/main" uri="{B025F937-C7B1-47D3-B67F-A62EFF666E3E}">
          <x14:id>{B43F9B32-F3ED-49B8-BBF7-CC91E12F005B}</x14:id>
        </ext>
      </extLst>
    </cfRule>
  </conditionalFormatting>
  <conditionalFormatting sqref="I15">
    <cfRule type="dataBar" priority="6">
      <dataBar>
        <cfvo type="min"/>
        <cfvo type="max"/>
        <color theme="8" tint="0.39997558519241921"/>
      </dataBar>
      <extLst>
        <ext xmlns:x14="http://schemas.microsoft.com/office/spreadsheetml/2009/9/main" uri="{B025F937-C7B1-47D3-B67F-A62EFF666E3E}">
          <x14:id>{7E424242-D545-4061-B325-FA91AC6D520D}</x14:id>
        </ext>
      </extLst>
    </cfRule>
  </conditionalFormatting>
  <conditionalFormatting sqref="I16:I22">
    <cfRule type="dataBar" priority="5">
      <dataBar>
        <cfvo type="min"/>
        <cfvo type="max"/>
        <color theme="8" tint="0.39997558519241921"/>
      </dataBar>
      <extLst>
        <ext xmlns:x14="http://schemas.microsoft.com/office/spreadsheetml/2009/9/main" uri="{B025F937-C7B1-47D3-B67F-A62EFF666E3E}">
          <x14:id>{30A88D17-A78B-4C74-AAF7-32DE9B6B10C9}</x14:id>
        </ext>
      </extLst>
    </cfRule>
  </conditionalFormatting>
  <conditionalFormatting sqref="K12">
    <cfRule type="dataBar" priority="17">
      <dataBar>
        <cfvo type="min"/>
        <cfvo type="max"/>
        <color rgb="FF31A2C5"/>
      </dataBar>
      <extLst>
        <ext xmlns:x14="http://schemas.microsoft.com/office/spreadsheetml/2009/9/main" uri="{B025F937-C7B1-47D3-B67F-A62EFF666E3E}">
          <x14:id>{204C5883-E08B-40DD-A2DE-9AFE26696F50}</x14:id>
        </ext>
      </extLst>
    </cfRule>
  </conditionalFormatting>
  <conditionalFormatting sqref="K17">
    <cfRule type="dataBar" priority="2">
      <dataBar>
        <cfvo type="min"/>
        <cfvo type="max"/>
        <color rgb="FF31A2C5"/>
      </dataBar>
      <extLst>
        <ext xmlns:x14="http://schemas.microsoft.com/office/spreadsheetml/2009/9/main" uri="{B025F937-C7B1-47D3-B67F-A62EFF666E3E}">
          <x14:id>{7BFFE378-4488-40D8-BDD1-ABC852E9C073}</x14:id>
        </ext>
      </extLst>
    </cfRule>
  </conditionalFormatting>
  <conditionalFormatting sqref="K23">
    <cfRule type="dataBar" priority="3">
      <dataBar>
        <cfvo type="min"/>
        <cfvo type="max"/>
        <color rgb="FF31A2C5"/>
      </dataBar>
      <extLst>
        <ext xmlns:x14="http://schemas.microsoft.com/office/spreadsheetml/2009/9/main" uri="{B025F937-C7B1-47D3-B67F-A62EFF666E3E}">
          <x14:id>{29CE09D8-F173-44AA-B288-EC29B20CF36B}</x14:id>
        </ext>
      </extLst>
    </cfRule>
  </conditionalFormatting>
  <dataValidations count="3">
    <dataValidation type="list" allowBlank="1" showInputMessage="1" showErrorMessage="1" sqref="G12:G22" xr:uid="{00000000-0002-0000-0400-000001000000}">
      <formula1>Implementación</formula1>
    </dataValidation>
    <dataValidation allowBlank="1" showInputMessage="1" showErrorMessage="1" prompt="Documento o registro de la actividad que permite evidenciar el cumplimiento del requisito." sqref="M12:M23" xr:uid="{00000000-0002-0000-0400-000002000000}"/>
    <dataValidation allowBlank="1" showInputMessage="1" showErrorMessage="1" prompt="Se genera plan de accion cuando la calificación es inferior a 4" sqref="L12:L23" xr:uid="{00000000-0002-0000-0400-000003000000}"/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3238FEE-DD3C-43A7-A338-2AFFA39350D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I12</xm:sqref>
        </x14:conditionalFormatting>
        <x14:conditionalFormatting xmlns:xm="http://schemas.microsoft.com/office/excel/2006/main">
          <x14:cfRule type="dataBar" id="{364689E6-1392-470A-A04B-C548F5E78D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I13</xm:sqref>
        </x14:conditionalFormatting>
        <x14:conditionalFormatting xmlns:xm="http://schemas.microsoft.com/office/excel/2006/main">
          <x14:cfRule type="dataBar" id="{B43F9B32-F3ED-49B8-BBF7-CC91E12F005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I14</xm:sqref>
        </x14:conditionalFormatting>
        <x14:conditionalFormatting xmlns:xm="http://schemas.microsoft.com/office/excel/2006/main">
          <x14:cfRule type="dataBar" id="{7E424242-D545-4061-B325-FA91AC6D520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I15</xm:sqref>
        </x14:conditionalFormatting>
        <x14:conditionalFormatting xmlns:xm="http://schemas.microsoft.com/office/excel/2006/main">
          <x14:cfRule type="dataBar" id="{30A88D17-A78B-4C74-AAF7-32DE9B6B10C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I16:I22</xm:sqref>
        </x14:conditionalFormatting>
        <x14:conditionalFormatting xmlns:xm="http://schemas.microsoft.com/office/excel/2006/main">
          <x14:cfRule type="dataBar" id="{204C5883-E08B-40DD-A2DE-9AFE26696F5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K12</xm:sqref>
        </x14:conditionalFormatting>
        <x14:conditionalFormatting xmlns:xm="http://schemas.microsoft.com/office/excel/2006/main">
          <x14:cfRule type="dataBar" id="{7BFFE378-4488-40D8-BDD1-ABC852E9C07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K17</xm:sqref>
        </x14:conditionalFormatting>
        <x14:conditionalFormatting xmlns:xm="http://schemas.microsoft.com/office/excel/2006/main">
          <x14:cfRule type="dataBar" id="{29CE09D8-F173-44AA-B288-EC29B20CF36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K23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11A8663-B51B-4266-B003-39759B65A706}">
          <x14:formula1>
            <xm:f>Hoja1!$A$2:$A$6</xm:f>
          </x14:formula1>
          <xm:sqref>H12:H22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A1:Y282"/>
  <sheetViews>
    <sheetView showGridLines="0" zoomScale="60" zoomScaleNormal="60" zoomScalePageLayoutView="115" workbookViewId="0">
      <selection activeCell="M1" sqref="M1:O3"/>
    </sheetView>
  </sheetViews>
  <sheetFormatPr baseColWidth="10" defaultColWidth="0" defaultRowHeight="0" customHeight="1" zeroHeight="1" x14ac:dyDescent="0.2"/>
  <cols>
    <col min="1" max="1" width="1.85546875" style="1" customWidth="1"/>
    <col min="2" max="2" width="1.28515625" style="1" customWidth="1"/>
    <col min="3" max="3" width="17.85546875" style="1" customWidth="1"/>
    <col min="4" max="4" width="24.7109375" style="1" customWidth="1"/>
    <col min="5" max="5" width="16.28515625" style="1" customWidth="1"/>
    <col min="6" max="6" width="54.140625" style="1" customWidth="1"/>
    <col min="7" max="7" width="17.85546875" style="1" customWidth="1"/>
    <col min="8" max="8" width="13.28515625" style="2" bestFit="1" customWidth="1"/>
    <col min="9" max="10" width="10.7109375" style="1" customWidth="1"/>
    <col min="11" max="11" width="14.28515625" style="1" bestFit="1" customWidth="1"/>
    <col min="12" max="12" width="53.7109375" style="1" customWidth="1"/>
    <col min="13" max="13" width="32.28515625" style="1" customWidth="1"/>
    <col min="14" max="15" width="1.28515625" style="1" customWidth="1"/>
    <col min="16" max="16" width="2.85546875" style="1" customWidth="1"/>
    <col min="17" max="25" width="0" style="1" hidden="1" customWidth="1"/>
    <col min="26" max="16384" width="11.42578125" style="1" hidden="1"/>
  </cols>
  <sheetData>
    <row r="1" spans="1:15" ht="15" customHeight="1" thickBot="1" x14ac:dyDescent="0.25">
      <c r="A1" s="325"/>
      <c r="B1" s="325"/>
      <c r="C1" s="325"/>
      <c r="D1" s="325"/>
      <c r="E1" s="325"/>
      <c r="F1" s="307" t="s">
        <v>0</v>
      </c>
      <c r="G1" s="308"/>
      <c r="H1" s="308"/>
      <c r="I1" s="308"/>
      <c r="J1" s="308"/>
      <c r="K1" s="308"/>
      <c r="L1" s="309"/>
      <c r="M1" s="295" t="s">
        <v>267</v>
      </c>
      <c r="N1" s="296"/>
      <c r="O1" s="297"/>
    </row>
    <row r="2" spans="1:15" ht="15" customHeight="1" thickBot="1" x14ac:dyDescent="0.25">
      <c r="A2" s="325"/>
      <c r="B2" s="325"/>
      <c r="C2" s="325"/>
      <c r="D2" s="325"/>
      <c r="E2" s="325"/>
      <c r="F2" s="310"/>
      <c r="G2" s="311"/>
      <c r="H2" s="311"/>
      <c r="I2" s="311"/>
      <c r="J2" s="311"/>
      <c r="K2" s="311"/>
      <c r="L2" s="312"/>
      <c r="M2" s="298" t="s">
        <v>268</v>
      </c>
      <c r="N2" s="299"/>
      <c r="O2" s="300"/>
    </row>
    <row r="3" spans="1:15" ht="24" customHeight="1" thickBot="1" x14ac:dyDescent="0.25">
      <c r="A3" s="325"/>
      <c r="B3" s="325"/>
      <c r="C3" s="325"/>
      <c r="D3" s="325"/>
      <c r="E3" s="325"/>
      <c r="F3" s="313" t="s">
        <v>2</v>
      </c>
      <c r="G3" s="314"/>
      <c r="H3" s="314"/>
      <c r="I3" s="314"/>
      <c r="J3" s="314"/>
      <c r="K3" s="314"/>
      <c r="L3" s="315"/>
      <c r="M3" s="298" t="s">
        <v>269</v>
      </c>
      <c r="N3" s="299"/>
      <c r="O3" s="300"/>
    </row>
    <row r="4" spans="1:15" ht="22.9" customHeight="1" thickBot="1" x14ac:dyDescent="0.25">
      <c r="A4" s="326"/>
      <c r="B4" s="326"/>
      <c r="C4" s="326"/>
      <c r="D4" s="326"/>
      <c r="E4" s="326"/>
      <c r="F4" s="316" t="s">
        <v>3</v>
      </c>
      <c r="G4" s="317"/>
      <c r="H4" s="317"/>
      <c r="I4" s="317"/>
      <c r="J4" s="317"/>
      <c r="K4" s="317"/>
      <c r="L4" s="318"/>
      <c r="M4" s="471" t="s">
        <v>4</v>
      </c>
      <c r="N4" s="472"/>
      <c r="O4" s="473"/>
    </row>
    <row r="5" spans="1:15" ht="7.5" customHeight="1" thickBot="1" x14ac:dyDescent="0.25"/>
    <row r="6" spans="1:15" ht="7.5" customHeight="1" thickBot="1" x14ac:dyDescent="0.25">
      <c r="B6" s="34"/>
      <c r="C6" s="35"/>
      <c r="D6" s="35"/>
      <c r="E6" s="35"/>
      <c r="F6" s="35"/>
      <c r="G6" s="35"/>
      <c r="H6" s="36"/>
      <c r="I6" s="35"/>
      <c r="J6" s="35"/>
      <c r="K6" s="35"/>
      <c r="L6" s="35"/>
      <c r="M6" s="35"/>
      <c r="N6" s="37"/>
    </row>
    <row r="7" spans="1:15" s="4" customFormat="1" ht="21" customHeight="1" x14ac:dyDescent="0.2">
      <c r="B7" s="38"/>
      <c r="C7" s="385" t="s">
        <v>5</v>
      </c>
      <c r="D7" s="386"/>
      <c r="E7" s="387" t="s">
        <v>5</v>
      </c>
      <c r="F7" s="387"/>
      <c r="G7" s="3"/>
      <c r="H7" s="304" t="s">
        <v>6</v>
      </c>
      <c r="I7" s="357"/>
      <c r="J7" s="357"/>
      <c r="K7" s="358"/>
      <c r="L7" s="1"/>
      <c r="M7" s="1"/>
      <c r="N7" s="39"/>
    </row>
    <row r="8" spans="1:15" ht="21" customHeight="1" thickBot="1" x14ac:dyDescent="0.25">
      <c r="B8" s="40"/>
      <c r="C8" s="388"/>
      <c r="D8" s="389"/>
      <c r="E8" s="390"/>
      <c r="F8" s="390"/>
      <c r="G8" s="3"/>
      <c r="H8" s="359">
        <f>G44</f>
        <v>0</v>
      </c>
      <c r="I8" s="360"/>
      <c r="J8" s="360"/>
      <c r="K8" s="361"/>
      <c r="N8" s="41"/>
    </row>
    <row r="9" spans="1:15" ht="5.25" customHeight="1" thickBot="1" x14ac:dyDescent="0.25">
      <c r="B9" s="40"/>
      <c r="F9" s="5"/>
      <c r="G9" s="5"/>
      <c r="H9" s="6"/>
      <c r="I9" s="6"/>
      <c r="J9" s="6"/>
      <c r="K9" s="6"/>
      <c r="N9" s="41"/>
    </row>
    <row r="10" spans="1:15" s="7" customFormat="1" ht="32.25" customHeight="1" thickBot="1" x14ac:dyDescent="0.25">
      <c r="B10" s="42"/>
      <c r="C10" s="285" t="s">
        <v>41</v>
      </c>
      <c r="D10" s="286" t="s">
        <v>42</v>
      </c>
      <c r="E10" s="320" t="s">
        <v>83</v>
      </c>
      <c r="F10" s="286" t="s">
        <v>7</v>
      </c>
      <c r="G10" s="286" t="s">
        <v>8</v>
      </c>
      <c r="H10" s="288" t="s">
        <v>256</v>
      </c>
      <c r="I10" s="289"/>
      <c r="J10" s="288" t="s">
        <v>257</v>
      </c>
      <c r="K10" s="289"/>
      <c r="L10" s="286" t="s">
        <v>10</v>
      </c>
      <c r="M10" s="283" t="s">
        <v>11</v>
      </c>
      <c r="N10" s="43"/>
    </row>
    <row r="11" spans="1:15" s="7" customFormat="1" ht="32.25" customHeight="1" thickBot="1" x14ac:dyDescent="0.25">
      <c r="B11" s="42"/>
      <c r="C11" s="457"/>
      <c r="D11" s="458"/>
      <c r="E11" s="459"/>
      <c r="F11" s="458"/>
      <c r="G11" s="355"/>
      <c r="H11" s="255" t="s">
        <v>45</v>
      </c>
      <c r="I11" s="255" t="s">
        <v>46</v>
      </c>
      <c r="J11" s="225" t="s">
        <v>45</v>
      </c>
      <c r="K11" s="256" t="s">
        <v>9</v>
      </c>
      <c r="L11" s="458"/>
      <c r="M11" s="463"/>
      <c r="N11" s="43"/>
    </row>
    <row r="12" spans="1:15" ht="27.6" customHeight="1" x14ac:dyDescent="0.2">
      <c r="B12" s="40"/>
      <c r="C12" s="352" t="s">
        <v>192</v>
      </c>
      <c r="D12" s="449" t="s">
        <v>193</v>
      </c>
      <c r="E12" s="465" t="s">
        <v>194</v>
      </c>
      <c r="F12" s="197" t="s">
        <v>195</v>
      </c>
      <c r="G12" s="105" t="s">
        <v>22</v>
      </c>
      <c r="H12" s="214">
        <v>0</v>
      </c>
      <c r="I12" s="211">
        <f t="shared" ref="I12:I16" si="0">IF(G12="No","",VLOOKUP(H12,O,2,0))</f>
        <v>0</v>
      </c>
      <c r="J12" s="450">
        <f>IFERROR(AVERAGE(H12:H16),0)</f>
        <v>0</v>
      </c>
      <c r="K12" s="452">
        <f>AVERAGE(I12:I16)</f>
        <v>0</v>
      </c>
      <c r="L12" s="223"/>
      <c r="M12" s="224"/>
      <c r="N12" s="41"/>
    </row>
    <row r="13" spans="1:15" ht="38.25" x14ac:dyDescent="0.2">
      <c r="B13" s="40"/>
      <c r="C13" s="352"/>
      <c r="D13" s="449"/>
      <c r="E13" s="394"/>
      <c r="F13" s="83" t="s">
        <v>196</v>
      </c>
      <c r="G13" s="9" t="s">
        <v>22</v>
      </c>
      <c r="H13" s="91">
        <v>0</v>
      </c>
      <c r="I13" s="10">
        <f t="shared" si="0"/>
        <v>0</v>
      </c>
      <c r="J13" s="411"/>
      <c r="K13" s="420"/>
      <c r="L13" s="11"/>
      <c r="M13" s="31"/>
      <c r="N13" s="41"/>
    </row>
    <row r="14" spans="1:15" ht="38.25" x14ac:dyDescent="0.2">
      <c r="B14" s="40"/>
      <c r="C14" s="352"/>
      <c r="D14" s="449"/>
      <c r="E14" s="394"/>
      <c r="F14" s="83" t="s">
        <v>197</v>
      </c>
      <c r="G14" s="9" t="s">
        <v>22</v>
      </c>
      <c r="H14" s="91">
        <v>0</v>
      </c>
      <c r="I14" s="10">
        <f t="shared" si="0"/>
        <v>0</v>
      </c>
      <c r="J14" s="411"/>
      <c r="K14" s="420"/>
      <c r="L14" s="11"/>
      <c r="M14" s="31"/>
      <c r="N14" s="41"/>
    </row>
    <row r="15" spans="1:15" ht="25.5" x14ac:dyDescent="0.2">
      <c r="B15" s="40"/>
      <c r="C15" s="352"/>
      <c r="D15" s="449"/>
      <c r="E15" s="394"/>
      <c r="F15" s="83" t="s">
        <v>198</v>
      </c>
      <c r="G15" s="9" t="s">
        <v>22</v>
      </c>
      <c r="H15" s="91">
        <v>0</v>
      </c>
      <c r="I15" s="10">
        <f t="shared" si="0"/>
        <v>0</v>
      </c>
      <c r="J15" s="411"/>
      <c r="K15" s="420"/>
      <c r="L15" s="63"/>
      <c r="M15" s="64"/>
      <c r="N15" s="41"/>
    </row>
    <row r="16" spans="1:15" ht="26.25" thickBot="1" x14ac:dyDescent="0.25">
      <c r="B16" s="40"/>
      <c r="C16" s="352"/>
      <c r="D16" s="449"/>
      <c r="E16" s="395"/>
      <c r="F16" s="116" t="s">
        <v>199</v>
      </c>
      <c r="G16" s="13" t="s">
        <v>22</v>
      </c>
      <c r="H16" s="146">
        <v>0</v>
      </c>
      <c r="I16" s="14">
        <f t="shared" si="0"/>
        <v>0</v>
      </c>
      <c r="J16" s="451"/>
      <c r="K16" s="453"/>
      <c r="L16" s="12"/>
      <c r="M16" s="65"/>
      <c r="N16" s="41"/>
    </row>
    <row r="17" spans="2:14" ht="55.15" customHeight="1" x14ac:dyDescent="0.2">
      <c r="B17" s="40"/>
      <c r="C17" s="352"/>
      <c r="D17" s="449"/>
      <c r="E17" s="464" t="s">
        <v>200</v>
      </c>
      <c r="F17" s="258" t="s">
        <v>201</v>
      </c>
      <c r="G17" s="259" t="s">
        <v>22</v>
      </c>
      <c r="H17" s="260">
        <v>0</v>
      </c>
      <c r="I17" s="261">
        <f t="shared" ref="I17:I37" si="1">IF(G17="No","",VLOOKUP(H17,O,2,0))</f>
        <v>0</v>
      </c>
      <c r="J17" s="454">
        <f>IFERROR(AVERAGE(H17:H19),0)</f>
        <v>0</v>
      </c>
      <c r="K17" s="455">
        <f>AVERAGE(I17:I19)</f>
        <v>0</v>
      </c>
      <c r="L17" s="264"/>
      <c r="M17" s="265"/>
      <c r="N17" s="41"/>
    </row>
    <row r="18" spans="2:14" ht="25.5" x14ac:dyDescent="0.2">
      <c r="B18" s="40"/>
      <c r="C18" s="352"/>
      <c r="D18" s="449"/>
      <c r="E18" s="397"/>
      <c r="F18" s="92" t="s">
        <v>207</v>
      </c>
      <c r="G18" s="81" t="s">
        <v>22</v>
      </c>
      <c r="H18" s="93">
        <v>0</v>
      </c>
      <c r="I18" s="243">
        <f>IF(G18="No","",VLOOKUP(H18,O,2,0))</f>
        <v>0</v>
      </c>
      <c r="J18" s="375"/>
      <c r="K18" s="378"/>
      <c r="L18" s="266"/>
      <c r="M18" s="108"/>
      <c r="N18" s="41"/>
    </row>
    <row r="19" spans="2:14" ht="26.25" thickBot="1" x14ac:dyDescent="0.25">
      <c r="B19" s="40"/>
      <c r="C19" s="352"/>
      <c r="D19" s="449"/>
      <c r="E19" s="405"/>
      <c r="F19" s="240" t="s">
        <v>208</v>
      </c>
      <c r="G19" s="241" t="s">
        <v>22</v>
      </c>
      <c r="H19" s="242">
        <v>0</v>
      </c>
      <c r="I19" s="243">
        <f t="shared" si="1"/>
        <v>0</v>
      </c>
      <c r="J19" s="422"/>
      <c r="K19" s="423"/>
      <c r="L19" s="267"/>
      <c r="M19" s="268"/>
      <c r="N19" s="41"/>
    </row>
    <row r="20" spans="2:14" ht="51" x14ac:dyDescent="0.2">
      <c r="B20" s="40"/>
      <c r="C20" s="352"/>
      <c r="D20" s="435" t="s">
        <v>210</v>
      </c>
      <c r="E20" s="393" t="s">
        <v>209</v>
      </c>
      <c r="F20" s="84" t="s">
        <v>211</v>
      </c>
      <c r="G20" s="142" t="s">
        <v>22</v>
      </c>
      <c r="H20" s="143">
        <v>0</v>
      </c>
      <c r="I20" s="144">
        <f t="shared" si="1"/>
        <v>0</v>
      </c>
      <c r="J20" s="410">
        <f>IFERROR(AVERAGE(H20:H21),0)</f>
        <v>0</v>
      </c>
      <c r="K20" s="419">
        <f>AVERAGE(I20:I21)</f>
        <v>0</v>
      </c>
      <c r="L20" s="207"/>
      <c r="M20" s="209"/>
      <c r="N20" s="41"/>
    </row>
    <row r="21" spans="2:14" ht="15.75" thickBot="1" x14ac:dyDescent="0.25">
      <c r="B21" s="40"/>
      <c r="C21" s="352"/>
      <c r="D21" s="436"/>
      <c r="E21" s="406"/>
      <c r="F21" s="180" t="s">
        <v>217</v>
      </c>
      <c r="G21" s="69" t="s">
        <v>22</v>
      </c>
      <c r="H21" s="181">
        <v>0</v>
      </c>
      <c r="I21" s="68">
        <f t="shared" si="1"/>
        <v>0</v>
      </c>
      <c r="J21" s="412"/>
      <c r="K21" s="421"/>
      <c r="L21" s="208"/>
      <c r="M21" s="213"/>
      <c r="N21" s="41"/>
    </row>
    <row r="22" spans="2:14" ht="25.5" x14ac:dyDescent="0.2">
      <c r="B22" s="40"/>
      <c r="C22" s="352"/>
      <c r="D22" s="436"/>
      <c r="E22" s="396" t="s">
        <v>212</v>
      </c>
      <c r="F22" s="161" t="s">
        <v>213</v>
      </c>
      <c r="G22" s="111" t="s">
        <v>22</v>
      </c>
      <c r="H22" s="112">
        <v>0</v>
      </c>
      <c r="I22" s="113">
        <f t="shared" si="1"/>
        <v>0</v>
      </c>
      <c r="J22" s="284">
        <f>IFERROR(AVERAGE(H22:H24),0)</f>
        <v>0</v>
      </c>
      <c r="K22" s="377">
        <f>AVERAGE(I22:I24)</f>
        <v>0</v>
      </c>
      <c r="L22" s="269"/>
      <c r="M22" s="238"/>
      <c r="N22" s="41"/>
    </row>
    <row r="23" spans="2:14" ht="38.25" x14ac:dyDescent="0.2">
      <c r="B23" s="40"/>
      <c r="C23" s="352"/>
      <c r="D23" s="436"/>
      <c r="E23" s="397"/>
      <c r="F23" s="92" t="s">
        <v>214</v>
      </c>
      <c r="G23" s="81" t="s">
        <v>22</v>
      </c>
      <c r="H23" s="93">
        <v>0</v>
      </c>
      <c r="I23" s="94">
        <f t="shared" si="1"/>
        <v>0</v>
      </c>
      <c r="J23" s="383"/>
      <c r="K23" s="378"/>
      <c r="L23" s="266"/>
      <c r="M23" s="109"/>
      <c r="N23" s="41"/>
    </row>
    <row r="24" spans="2:14" ht="26.25" thickBot="1" x14ac:dyDescent="0.25">
      <c r="B24" s="40"/>
      <c r="C24" s="352"/>
      <c r="D24" s="440"/>
      <c r="E24" s="405"/>
      <c r="F24" s="240" t="s">
        <v>215</v>
      </c>
      <c r="G24" s="241" t="s">
        <v>22</v>
      </c>
      <c r="H24" s="242">
        <v>0</v>
      </c>
      <c r="I24" s="243">
        <f t="shared" si="1"/>
        <v>0</v>
      </c>
      <c r="J24" s="384"/>
      <c r="K24" s="423"/>
      <c r="L24" s="267"/>
      <c r="M24" s="268"/>
      <c r="N24" s="41"/>
    </row>
    <row r="25" spans="2:14" ht="27.6" customHeight="1" x14ac:dyDescent="0.2">
      <c r="B25" s="40"/>
      <c r="C25" s="352"/>
      <c r="D25" s="435" t="s">
        <v>216</v>
      </c>
      <c r="E25" s="215" t="s">
        <v>218</v>
      </c>
      <c r="F25" s="84" t="s">
        <v>219</v>
      </c>
      <c r="G25" s="142" t="s">
        <v>22</v>
      </c>
      <c r="H25" s="143">
        <v>0</v>
      </c>
      <c r="I25" s="144">
        <f t="shared" si="1"/>
        <v>0</v>
      </c>
      <c r="J25" s="410">
        <f>IFERROR(AVERAGE(H25:H37),0)</f>
        <v>0</v>
      </c>
      <c r="K25" s="419">
        <f>AVERAGE(I25:I37)</f>
        <v>0</v>
      </c>
      <c r="L25" s="207"/>
      <c r="M25" s="98"/>
      <c r="N25" s="41"/>
    </row>
    <row r="26" spans="2:14" ht="38.25" x14ac:dyDescent="0.2">
      <c r="B26" s="40"/>
      <c r="C26" s="352"/>
      <c r="D26" s="436"/>
      <c r="E26" s="456" t="s">
        <v>237</v>
      </c>
      <c r="F26" s="83" t="s">
        <v>262</v>
      </c>
      <c r="G26" s="9" t="s">
        <v>22</v>
      </c>
      <c r="H26" s="91">
        <v>0</v>
      </c>
      <c r="I26" s="10">
        <f t="shared" si="1"/>
        <v>0</v>
      </c>
      <c r="J26" s="411"/>
      <c r="K26" s="420"/>
      <c r="L26" s="63"/>
      <c r="M26" s="106"/>
      <c r="N26" s="41"/>
    </row>
    <row r="27" spans="2:14" ht="38.25" x14ac:dyDescent="0.2">
      <c r="B27" s="40"/>
      <c r="C27" s="352"/>
      <c r="D27" s="436"/>
      <c r="E27" s="456"/>
      <c r="F27" s="83" t="s">
        <v>263</v>
      </c>
      <c r="G27" s="9" t="s">
        <v>22</v>
      </c>
      <c r="H27" s="91">
        <v>0</v>
      </c>
      <c r="I27" s="10">
        <f t="shared" si="1"/>
        <v>0</v>
      </c>
      <c r="J27" s="411"/>
      <c r="K27" s="420"/>
      <c r="L27" s="62"/>
      <c r="M27" s="106"/>
      <c r="N27" s="41"/>
    </row>
    <row r="28" spans="2:14" ht="25.5" x14ac:dyDescent="0.2">
      <c r="B28" s="40"/>
      <c r="C28" s="352"/>
      <c r="D28" s="436"/>
      <c r="E28" s="456"/>
      <c r="F28" s="83" t="s">
        <v>264</v>
      </c>
      <c r="G28" s="9" t="s">
        <v>22</v>
      </c>
      <c r="H28" s="91">
        <v>0</v>
      </c>
      <c r="I28" s="10">
        <f t="shared" si="1"/>
        <v>0</v>
      </c>
      <c r="J28" s="411"/>
      <c r="K28" s="420"/>
      <c r="L28" s="8"/>
      <c r="M28" s="202"/>
      <c r="N28" s="41"/>
    </row>
    <row r="29" spans="2:14" ht="25.5" x14ac:dyDescent="0.2">
      <c r="B29" s="40"/>
      <c r="C29" s="352"/>
      <c r="D29" s="436"/>
      <c r="E29" s="456"/>
      <c r="F29" s="83" t="s">
        <v>265</v>
      </c>
      <c r="G29" s="9" t="s">
        <v>22</v>
      </c>
      <c r="H29" s="91">
        <v>0</v>
      </c>
      <c r="I29" s="10">
        <f t="shared" si="1"/>
        <v>0</v>
      </c>
      <c r="J29" s="411"/>
      <c r="K29" s="420"/>
      <c r="L29" s="8"/>
      <c r="M29" s="202"/>
      <c r="N29" s="41"/>
    </row>
    <row r="30" spans="2:14" ht="25.5" x14ac:dyDescent="0.2">
      <c r="B30" s="40"/>
      <c r="C30" s="352"/>
      <c r="D30" s="436"/>
      <c r="E30" s="216" t="s">
        <v>220</v>
      </c>
      <c r="F30" s="8" t="s">
        <v>266</v>
      </c>
      <c r="G30" s="9" t="s">
        <v>22</v>
      </c>
      <c r="H30" s="91">
        <v>0</v>
      </c>
      <c r="I30" s="10">
        <f t="shared" si="1"/>
        <v>0</v>
      </c>
      <c r="J30" s="411"/>
      <c r="K30" s="420"/>
      <c r="L30" s="8"/>
      <c r="M30" s="202"/>
      <c r="N30" s="41"/>
    </row>
    <row r="31" spans="2:14" ht="38.25" x14ac:dyDescent="0.2">
      <c r="B31" s="40"/>
      <c r="C31" s="352"/>
      <c r="D31" s="436"/>
      <c r="E31" s="456" t="s">
        <v>243</v>
      </c>
      <c r="F31" s="83" t="s">
        <v>258</v>
      </c>
      <c r="G31" s="9" t="s">
        <v>22</v>
      </c>
      <c r="H31" s="91">
        <v>0</v>
      </c>
      <c r="I31" s="10">
        <f t="shared" si="1"/>
        <v>0</v>
      </c>
      <c r="J31" s="411"/>
      <c r="K31" s="420"/>
      <c r="L31" s="62"/>
      <c r="M31" s="31"/>
      <c r="N31" s="41"/>
    </row>
    <row r="32" spans="2:14" ht="38.25" x14ac:dyDescent="0.2">
      <c r="B32" s="40"/>
      <c r="C32" s="352"/>
      <c r="D32" s="436"/>
      <c r="E32" s="456"/>
      <c r="F32" s="83" t="s">
        <v>259</v>
      </c>
      <c r="G32" s="9" t="s">
        <v>22</v>
      </c>
      <c r="H32" s="91">
        <v>0</v>
      </c>
      <c r="I32" s="10">
        <f t="shared" si="1"/>
        <v>0</v>
      </c>
      <c r="J32" s="411"/>
      <c r="K32" s="420"/>
      <c r="L32" s="62"/>
      <c r="M32" s="31"/>
      <c r="N32" s="41"/>
    </row>
    <row r="33" spans="2:15" ht="51" x14ac:dyDescent="0.2">
      <c r="B33" s="40"/>
      <c r="C33" s="352"/>
      <c r="D33" s="436"/>
      <c r="E33" s="456"/>
      <c r="F33" s="83" t="s">
        <v>260</v>
      </c>
      <c r="G33" s="9" t="s">
        <v>22</v>
      </c>
      <c r="H33" s="91">
        <v>0</v>
      </c>
      <c r="I33" s="10">
        <f t="shared" si="1"/>
        <v>0</v>
      </c>
      <c r="J33" s="411"/>
      <c r="K33" s="420"/>
      <c r="L33" s="8"/>
      <c r="M33" s="202"/>
      <c r="N33" s="41"/>
    </row>
    <row r="34" spans="2:15" ht="38.25" x14ac:dyDescent="0.2">
      <c r="B34" s="40"/>
      <c r="C34" s="352"/>
      <c r="D34" s="436"/>
      <c r="E34" s="456"/>
      <c r="F34" s="83" t="s">
        <v>261</v>
      </c>
      <c r="G34" s="9" t="s">
        <v>22</v>
      </c>
      <c r="H34" s="91">
        <v>0</v>
      </c>
      <c r="I34" s="10">
        <f t="shared" si="1"/>
        <v>0</v>
      </c>
      <c r="J34" s="411"/>
      <c r="K34" s="420"/>
      <c r="L34" s="8"/>
      <c r="M34" s="106"/>
      <c r="N34" s="41"/>
    </row>
    <row r="35" spans="2:15" ht="15" x14ac:dyDescent="0.2">
      <c r="B35" s="40"/>
      <c r="C35" s="352"/>
      <c r="D35" s="436"/>
      <c r="E35" s="201" t="s">
        <v>221</v>
      </c>
      <c r="F35" s="8" t="s">
        <v>222</v>
      </c>
      <c r="G35" s="9" t="s">
        <v>22</v>
      </c>
      <c r="H35" s="91">
        <v>0</v>
      </c>
      <c r="I35" s="10">
        <f t="shared" si="1"/>
        <v>0</v>
      </c>
      <c r="J35" s="411"/>
      <c r="K35" s="420"/>
      <c r="L35" s="8"/>
      <c r="M35" s="106"/>
      <c r="N35" s="41"/>
    </row>
    <row r="36" spans="2:15" ht="25.5" x14ac:dyDescent="0.2">
      <c r="B36" s="40"/>
      <c r="C36" s="352"/>
      <c r="D36" s="436"/>
      <c r="E36" s="216" t="s">
        <v>223</v>
      </c>
      <c r="F36" s="8" t="s">
        <v>224</v>
      </c>
      <c r="G36" s="9" t="s">
        <v>22</v>
      </c>
      <c r="H36" s="91">
        <v>0</v>
      </c>
      <c r="I36" s="10">
        <f t="shared" si="1"/>
        <v>0</v>
      </c>
      <c r="J36" s="411"/>
      <c r="K36" s="420"/>
      <c r="L36" s="62"/>
      <c r="M36" s="31"/>
      <c r="N36" s="41"/>
    </row>
    <row r="37" spans="2:15" ht="26.25" thickBot="1" x14ac:dyDescent="0.25">
      <c r="B37" s="40"/>
      <c r="C37" s="438"/>
      <c r="D37" s="437"/>
      <c r="E37" s="217" t="s">
        <v>225</v>
      </c>
      <c r="F37" s="12" t="s">
        <v>226</v>
      </c>
      <c r="G37" s="13" t="s">
        <v>22</v>
      </c>
      <c r="H37" s="146">
        <v>0</v>
      </c>
      <c r="I37" s="14">
        <f t="shared" si="1"/>
        <v>0</v>
      </c>
      <c r="J37" s="451"/>
      <c r="K37" s="453"/>
      <c r="L37" s="210"/>
      <c r="M37" s="203"/>
      <c r="N37" s="41"/>
    </row>
    <row r="38" spans="2:15" ht="15.75" thickBot="1" x14ac:dyDescent="0.25">
      <c r="B38" s="40"/>
      <c r="C38" s="319" t="s">
        <v>44</v>
      </c>
      <c r="D38" s="331"/>
      <c r="E38" s="331"/>
      <c r="F38" s="331"/>
      <c r="G38" s="331"/>
      <c r="H38" s="331"/>
      <c r="I38" s="332"/>
      <c r="J38" s="138">
        <f>IFERROR(AVERAGE(J12,J17,J20,J22,J25),0)</f>
        <v>0</v>
      </c>
      <c r="K38" s="139">
        <f>IFERROR(AVERAGE(K12,K17,K20,K22,K25),0)</f>
        <v>0</v>
      </c>
      <c r="L38" s="189"/>
      <c r="M38" s="190"/>
      <c r="N38" s="41"/>
    </row>
    <row r="39" spans="2:15" ht="13.5" thickBot="1" x14ac:dyDescent="0.25">
      <c r="B39" s="40"/>
      <c r="H39" s="16"/>
      <c r="L39" s="17"/>
      <c r="M39" s="17"/>
      <c r="N39" s="44"/>
      <c r="O39" s="17"/>
    </row>
    <row r="40" spans="2:15" ht="27.75" customHeight="1" thickBot="1" x14ac:dyDescent="0.25">
      <c r="B40" s="40"/>
      <c r="C40" s="73" t="s">
        <v>12</v>
      </c>
      <c r="D40" s="399" t="s">
        <v>7</v>
      </c>
      <c r="E40" s="367"/>
      <c r="F40" s="400"/>
      <c r="G40" s="74" t="s">
        <v>9</v>
      </c>
      <c r="H40" s="75" t="s">
        <v>13</v>
      </c>
      <c r="L40" s="323" t="s">
        <v>14</v>
      </c>
      <c r="M40" s="404"/>
      <c r="N40" s="44"/>
      <c r="O40" s="17"/>
    </row>
    <row r="41" spans="2:15" ht="18.600000000000001" customHeight="1" x14ac:dyDescent="0.2">
      <c r="B41" s="40"/>
      <c r="C41" s="102" t="s">
        <v>230</v>
      </c>
      <c r="D41" s="460" t="s">
        <v>227</v>
      </c>
      <c r="E41" s="461"/>
      <c r="F41" s="462"/>
      <c r="G41" s="218">
        <f>AVERAGE(K12:K19)</f>
        <v>0</v>
      </c>
      <c r="H41" s="26">
        <f>1-G41</f>
        <v>1</v>
      </c>
      <c r="L41" s="338"/>
      <c r="M41" s="339"/>
      <c r="N41" s="32"/>
      <c r="O41" s="49"/>
    </row>
    <row r="42" spans="2:15" ht="18.600000000000001" customHeight="1" x14ac:dyDescent="0.2">
      <c r="B42" s="40"/>
      <c r="C42" s="102" t="s">
        <v>231</v>
      </c>
      <c r="D42" s="443" t="s">
        <v>228</v>
      </c>
      <c r="E42" s="444"/>
      <c r="F42" s="445"/>
      <c r="G42" s="219">
        <f>AVERAGE(K13:K20)</f>
        <v>0</v>
      </c>
      <c r="H42" s="29">
        <f>1-G42</f>
        <v>1</v>
      </c>
      <c r="L42" s="338"/>
      <c r="M42" s="339"/>
      <c r="N42" s="32"/>
      <c r="O42" s="49"/>
    </row>
    <row r="43" spans="2:15" ht="18.600000000000001" customHeight="1" thickBot="1" x14ac:dyDescent="0.25">
      <c r="B43" s="40"/>
      <c r="C43" s="103" t="s">
        <v>232</v>
      </c>
      <c r="D43" s="446" t="s">
        <v>229</v>
      </c>
      <c r="E43" s="447"/>
      <c r="F43" s="448"/>
      <c r="G43" s="220">
        <f>AVERAGE(K25)</f>
        <v>0</v>
      </c>
      <c r="H43" s="28">
        <f>1-G43</f>
        <v>1</v>
      </c>
      <c r="L43" s="338"/>
      <c r="M43" s="339"/>
      <c r="N43" s="32"/>
      <c r="O43" s="49"/>
    </row>
    <row r="44" spans="2:15" ht="20.25" customHeight="1" thickBot="1" x14ac:dyDescent="0.25">
      <c r="B44" s="40"/>
      <c r="C44" s="22"/>
      <c r="D44" s="22"/>
      <c r="E44" s="22"/>
      <c r="F44" s="52" t="s">
        <v>15</v>
      </c>
      <c r="G44" s="53">
        <f>AVERAGE(G41:G43)</f>
        <v>0</v>
      </c>
      <c r="H44" s="54">
        <f>AVERAGE(H41:H43)</f>
        <v>1</v>
      </c>
      <c r="L44" s="338"/>
      <c r="M44" s="339"/>
      <c r="N44" s="32"/>
      <c r="O44" s="49"/>
    </row>
    <row r="45" spans="2:15" ht="18.600000000000001" customHeight="1" x14ac:dyDescent="0.2">
      <c r="B45" s="40"/>
      <c r="C45" s="22"/>
      <c r="D45" s="22"/>
      <c r="E45" s="22"/>
      <c r="F45" s="23"/>
      <c r="G45" s="24"/>
      <c r="H45" s="24"/>
      <c r="L45" s="338"/>
      <c r="M45" s="339"/>
      <c r="N45" s="32"/>
      <c r="O45" s="49"/>
    </row>
    <row r="46" spans="2:15" ht="18.600000000000001" customHeight="1" x14ac:dyDescent="0.2">
      <c r="B46" s="40"/>
      <c r="C46" s="22"/>
      <c r="D46" s="22"/>
      <c r="E46" s="22"/>
      <c r="F46" s="23"/>
      <c r="G46" s="24"/>
      <c r="H46" s="24"/>
      <c r="L46" s="338"/>
      <c r="M46" s="339"/>
      <c r="N46" s="32"/>
      <c r="O46" s="49"/>
    </row>
    <row r="47" spans="2:15" ht="18.600000000000001" customHeight="1" x14ac:dyDescent="0.2">
      <c r="B47" s="40"/>
      <c r="C47" s="22"/>
      <c r="D47" s="22"/>
      <c r="E47" s="22"/>
      <c r="F47" s="23"/>
      <c r="G47" s="24"/>
      <c r="H47" s="24"/>
      <c r="L47" s="338"/>
      <c r="M47" s="339"/>
      <c r="N47" s="32"/>
      <c r="O47" s="49"/>
    </row>
    <row r="48" spans="2:15" ht="18.600000000000001" customHeight="1" x14ac:dyDescent="0.2">
      <c r="B48" s="40"/>
      <c r="C48" s="22"/>
      <c r="D48" s="22"/>
      <c r="E48" s="22"/>
      <c r="F48" s="23"/>
      <c r="G48" s="24"/>
      <c r="H48" s="24"/>
      <c r="L48" s="338"/>
      <c r="M48" s="339"/>
      <c r="N48" s="32"/>
      <c r="O48" s="49"/>
    </row>
    <row r="49" spans="2:15" ht="18.600000000000001" customHeight="1" x14ac:dyDescent="0.2">
      <c r="B49" s="40"/>
      <c r="C49" s="22"/>
      <c r="D49" s="22"/>
      <c r="E49" s="22"/>
      <c r="F49" s="23"/>
      <c r="G49" s="24"/>
      <c r="H49" s="24"/>
      <c r="L49" s="338"/>
      <c r="M49" s="339"/>
      <c r="N49" s="32"/>
      <c r="O49" s="49"/>
    </row>
    <row r="50" spans="2:15" ht="18.600000000000001" customHeight="1" x14ac:dyDescent="0.2">
      <c r="B50" s="40"/>
      <c r="C50" s="22"/>
      <c r="D50" s="22"/>
      <c r="E50" s="22"/>
      <c r="F50" s="23"/>
      <c r="G50" s="24"/>
      <c r="H50" s="24"/>
      <c r="L50" s="338"/>
      <c r="M50" s="339"/>
      <c r="N50" s="32"/>
      <c r="O50" s="49"/>
    </row>
    <row r="51" spans="2:15" ht="18.600000000000001" customHeight="1" x14ac:dyDescent="0.2">
      <c r="B51" s="40"/>
      <c r="C51" s="22"/>
      <c r="D51" s="22"/>
      <c r="E51" s="22"/>
      <c r="F51" s="23"/>
      <c r="G51" s="24"/>
      <c r="H51" s="24"/>
      <c r="L51" s="338"/>
      <c r="M51" s="339"/>
      <c r="N51" s="32"/>
      <c r="O51" s="49"/>
    </row>
    <row r="52" spans="2:15" ht="18.600000000000001" customHeight="1" x14ac:dyDescent="0.2">
      <c r="B52" s="40"/>
      <c r="C52" s="22"/>
      <c r="D52" s="22"/>
      <c r="E52" s="22"/>
      <c r="F52" s="23"/>
      <c r="G52" s="24"/>
      <c r="H52" s="24"/>
      <c r="L52" s="338"/>
      <c r="M52" s="339"/>
      <c r="N52" s="32"/>
      <c r="O52" s="49"/>
    </row>
    <row r="53" spans="2:15" ht="18.600000000000001" customHeight="1" x14ac:dyDescent="0.2">
      <c r="B53" s="40"/>
      <c r="C53" s="22"/>
      <c r="D53" s="22"/>
      <c r="E53" s="22"/>
      <c r="F53" s="23"/>
      <c r="G53" s="24"/>
      <c r="H53" s="24"/>
      <c r="L53" s="338"/>
      <c r="M53" s="339"/>
      <c r="N53" s="32"/>
      <c r="O53" s="49"/>
    </row>
    <row r="54" spans="2:15" ht="18.600000000000001" customHeight="1" x14ac:dyDescent="0.2">
      <c r="B54" s="40"/>
      <c r="C54" s="22"/>
      <c r="D54" s="22"/>
      <c r="E54" s="22"/>
      <c r="F54" s="23"/>
      <c r="G54" s="24"/>
      <c r="H54" s="24"/>
      <c r="L54" s="338"/>
      <c r="M54" s="339"/>
      <c r="N54" s="32"/>
      <c r="O54" s="49"/>
    </row>
    <row r="55" spans="2:15" ht="18.600000000000001" customHeight="1" x14ac:dyDescent="0.2">
      <c r="B55" s="40"/>
      <c r="C55" s="22"/>
      <c r="D55" s="22"/>
      <c r="E55" s="22"/>
      <c r="F55" s="23"/>
      <c r="G55" s="24"/>
      <c r="H55" s="24"/>
      <c r="L55" s="338"/>
      <c r="M55" s="339"/>
      <c r="N55" s="32"/>
      <c r="O55" s="49"/>
    </row>
    <row r="56" spans="2:15" ht="18.600000000000001" customHeight="1" x14ac:dyDescent="0.2">
      <c r="B56" s="40"/>
      <c r="C56" s="22"/>
      <c r="D56" s="22"/>
      <c r="E56" s="22"/>
      <c r="F56" s="23"/>
      <c r="G56" s="24"/>
      <c r="H56" s="24"/>
      <c r="L56" s="338"/>
      <c r="M56" s="339"/>
      <c r="N56" s="32"/>
      <c r="O56" s="49"/>
    </row>
    <row r="57" spans="2:15" ht="18.600000000000001" customHeight="1" x14ac:dyDescent="0.2">
      <c r="B57" s="40"/>
      <c r="C57" s="22"/>
      <c r="D57" s="22"/>
      <c r="E57" s="22"/>
      <c r="F57" s="23"/>
      <c r="G57" s="24"/>
      <c r="H57" s="24"/>
      <c r="L57" s="338"/>
      <c r="M57" s="339"/>
      <c r="N57" s="32"/>
      <c r="O57" s="49"/>
    </row>
    <row r="58" spans="2:15" ht="18.600000000000001" customHeight="1" x14ac:dyDescent="0.2">
      <c r="B58" s="40"/>
      <c r="C58" s="22"/>
      <c r="D58" s="22"/>
      <c r="E58" s="22"/>
      <c r="F58" s="23"/>
      <c r="G58" s="24"/>
      <c r="H58" s="24"/>
      <c r="L58" s="338"/>
      <c r="M58" s="339"/>
      <c r="N58" s="32"/>
      <c r="O58" s="49"/>
    </row>
    <row r="59" spans="2:15" ht="18.600000000000001" customHeight="1" x14ac:dyDescent="0.2">
      <c r="B59" s="40"/>
      <c r="C59" s="22"/>
      <c r="D59" s="22"/>
      <c r="E59" s="22"/>
      <c r="F59" s="23"/>
      <c r="G59" s="24"/>
      <c r="H59" s="24"/>
      <c r="L59" s="338"/>
      <c r="M59" s="339"/>
      <c r="N59" s="32"/>
      <c r="O59" s="49"/>
    </row>
    <row r="60" spans="2:15" ht="18.600000000000001" customHeight="1" x14ac:dyDescent="0.2">
      <c r="B60" s="40"/>
      <c r="C60" s="22"/>
      <c r="D60" s="22"/>
      <c r="E60" s="22"/>
      <c r="F60" s="23"/>
      <c r="G60" s="24"/>
      <c r="H60" s="24"/>
      <c r="L60" s="338"/>
      <c r="M60" s="339"/>
      <c r="N60" s="32"/>
      <c r="O60" s="49"/>
    </row>
    <row r="61" spans="2:15" ht="18.600000000000001" customHeight="1" x14ac:dyDescent="0.2">
      <c r="B61" s="40"/>
      <c r="C61" s="22"/>
      <c r="D61" s="22"/>
      <c r="E61" s="22"/>
      <c r="F61" s="23"/>
      <c r="G61" s="24"/>
      <c r="H61" s="24"/>
      <c r="L61" s="338"/>
      <c r="M61" s="339"/>
      <c r="N61" s="32"/>
      <c r="O61" s="49"/>
    </row>
    <row r="62" spans="2:15" ht="18.600000000000001" customHeight="1" thickBot="1" x14ac:dyDescent="0.25">
      <c r="B62" s="40"/>
      <c r="C62" s="22"/>
      <c r="D62" s="22"/>
      <c r="E62" s="22"/>
      <c r="F62" s="23"/>
      <c r="G62" s="24"/>
      <c r="H62" s="24"/>
      <c r="L62" s="340"/>
      <c r="M62" s="341"/>
      <c r="N62" s="32"/>
      <c r="O62" s="49"/>
    </row>
    <row r="63" spans="2:15" ht="18.600000000000001" customHeight="1" thickBot="1" x14ac:dyDescent="0.25">
      <c r="B63" s="45"/>
      <c r="C63" s="46"/>
      <c r="D63" s="46"/>
      <c r="E63" s="46"/>
      <c r="F63" s="46"/>
      <c r="G63" s="46"/>
      <c r="H63" s="47"/>
      <c r="I63" s="46"/>
      <c r="J63" s="46"/>
      <c r="K63" s="46"/>
      <c r="L63" s="48"/>
      <c r="M63" s="48"/>
      <c r="N63" s="33"/>
      <c r="O63" s="49"/>
    </row>
    <row r="64" spans="2:15" ht="12.75" x14ac:dyDescent="0.2"/>
    <row r="65" ht="12.75" hidden="1" x14ac:dyDescent="0.2"/>
    <row r="66" ht="12.75" hidden="1" x14ac:dyDescent="0.2"/>
    <row r="67" ht="12.75" hidden="1" x14ac:dyDescent="0.2"/>
    <row r="68" ht="12.75" hidden="1" x14ac:dyDescent="0.2"/>
    <row r="69" ht="12.75" hidden="1" x14ac:dyDescent="0.2"/>
    <row r="70" ht="12.75" hidden="1" x14ac:dyDescent="0.2"/>
    <row r="71" ht="12.75" hidden="1" x14ac:dyDescent="0.2"/>
    <row r="72" ht="12.75" hidden="1" x14ac:dyDescent="0.2"/>
    <row r="73" ht="12.75" hidden="1" x14ac:dyDescent="0.2"/>
    <row r="74" ht="12.75" hidden="1" x14ac:dyDescent="0.2"/>
    <row r="75" ht="12.75" hidden="1" x14ac:dyDescent="0.2"/>
    <row r="76" ht="12.75" hidden="1" x14ac:dyDescent="0.2"/>
    <row r="77" ht="12.75" hidden="1" x14ac:dyDescent="0.2"/>
    <row r="78" ht="12.75" hidden="1" x14ac:dyDescent="0.2"/>
    <row r="79" ht="12.75" hidden="1" x14ac:dyDescent="0.2"/>
    <row r="80" ht="12.75" hidden="1" x14ac:dyDescent="0.2"/>
    <row r="81" ht="12.75" hidden="1" x14ac:dyDescent="0.2"/>
    <row r="82" ht="12.75" hidden="1" x14ac:dyDescent="0.2"/>
    <row r="83" ht="12.75" hidden="1" x14ac:dyDescent="0.2"/>
    <row r="84" ht="12.75" hidden="1" x14ac:dyDescent="0.2"/>
    <row r="85" ht="12.75" hidden="1" x14ac:dyDescent="0.2"/>
    <row r="86" ht="12.75" hidden="1" x14ac:dyDescent="0.2"/>
    <row r="87" ht="12.75" hidden="1" x14ac:dyDescent="0.2"/>
    <row r="88" ht="12.75" hidden="1" x14ac:dyDescent="0.2"/>
    <row r="89" ht="12.75" hidden="1" x14ac:dyDescent="0.2"/>
    <row r="90" ht="12.75" hidden="1" x14ac:dyDescent="0.2"/>
    <row r="91" ht="12.75" hidden="1" x14ac:dyDescent="0.2"/>
    <row r="92" ht="12.75" hidden="1" x14ac:dyDescent="0.2"/>
    <row r="93" ht="12.75" hidden="1" x14ac:dyDescent="0.2"/>
    <row r="94" ht="12.75" hidden="1" x14ac:dyDescent="0.2"/>
    <row r="95" ht="12.75" hidden="1" x14ac:dyDescent="0.2"/>
    <row r="96" ht="12.75" hidden="1" x14ac:dyDescent="0.2"/>
    <row r="97" ht="12.75" hidden="1" x14ac:dyDescent="0.2"/>
    <row r="98" ht="12.75" hidden="1" x14ac:dyDescent="0.2"/>
    <row r="99" ht="12.75" hidden="1" x14ac:dyDescent="0.2"/>
    <row r="100" ht="12.75" hidden="1" x14ac:dyDescent="0.2"/>
    <row r="101" ht="12.75" hidden="1" x14ac:dyDescent="0.2"/>
    <row r="102" ht="12.75" hidden="1" x14ac:dyDescent="0.2"/>
    <row r="103" ht="12.75" hidden="1" x14ac:dyDescent="0.2"/>
    <row r="104" ht="12.75" hidden="1" x14ac:dyDescent="0.2"/>
    <row r="105" ht="12.75" hidden="1" x14ac:dyDescent="0.2"/>
    <row r="106" ht="12.75" hidden="1" x14ac:dyDescent="0.2"/>
    <row r="107" ht="12.75" hidden="1" x14ac:dyDescent="0.2"/>
    <row r="108" ht="12.75" hidden="1" x14ac:dyDescent="0.2"/>
    <row r="109" ht="12.75" hidden="1" x14ac:dyDescent="0.2"/>
    <row r="110" ht="12.75" hidden="1" x14ac:dyDescent="0.2"/>
    <row r="111" ht="12.75" hidden="1" x14ac:dyDescent="0.2"/>
    <row r="112" ht="12.75" hidden="1" x14ac:dyDescent="0.2"/>
    <row r="113" ht="12.75" hidden="1" x14ac:dyDescent="0.2"/>
    <row r="114" ht="12.75" hidden="1" x14ac:dyDescent="0.2"/>
    <row r="115" ht="12.75" hidden="1" x14ac:dyDescent="0.2"/>
    <row r="116" ht="12.75" hidden="1" x14ac:dyDescent="0.2"/>
    <row r="117" ht="12.75" hidden="1" x14ac:dyDescent="0.2"/>
    <row r="118" ht="12.75" hidden="1" x14ac:dyDescent="0.2"/>
    <row r="119" ht="12.75" hidden="1" x14ac:dyDescent="0.2"/>
    <row r="120" ht="12.75" hidden="1" x14ac:dyDescent="0.2"/>
    <row r="121" ht="12.75" hidden="1" x14ac:dyDescent="0.2"/>
    <row r="122" ht="12.75" hidden="1" x14ac:dyDescent="0.2"/>
    <row r="123" ht="12.75" hidden="1" x14ac:dyDescent="0.2"/>
    <row r="124" ht="12.75" hidden="1" x14ac:dyDescent="0.2"/>
    <row r="125" ht="12.75" hidden="1" x14ac:dyDescent="0.2"/>
    <row r="126" ht="12.75" hidden="1" x14ac:dyDescent="0.2"/>
    <row r="127" ht="12.75" hidden="1" x14ac:dyDescent="0.2"/>
    <row r="128" ht="12.75" hidden="1" x14ac:dyDescent="0.2"/>
    <row r="129" ht="12.75" hidden="1" x14ac:dyDescent="0.2"/>
    <row r="130" ht="12.75" hidden="1" x14ac:dyDescent="0.2"/>
    <row r="131" ht="12.75" hidden="1" x14ac:dyDescent="0.2"/>
    <row r="132" ht="12.75" hidden="1" x14ac:dyDescent="0.2"/>
    <row r="133" ht="12.75" hidden="1" x14ac:dyDescent="0.2"/>
    <row r="134" ht="12.75" hidden="1" x14ac:dyDescent="0.2"/>
    <row r="135" ht="12.75" hidden="1" x14ac:dyDescent="0.2"/>
    <row r="136" ht="12.75" hidden="1" x14ac:dyDescent="0.2"/>
    <row r="137" ht="12.75" hidden="1" x14ac:dyDescent="0.2"/>
    <row r="138" ht="12.75" hidden="1" x14ac:dyDescent="0.2"/>
    <row r="139" ht="12.75" hidden="1" x14ac:dyDescent="0.2"/>
    <row r="140" ht="12.75" hidden="1" x14ac:dyDescent="0.2"/>
    <row r="141" ht="12.75" hidden="1" x14ac:dyDescent="0.2"/>
    <row r="142" ht="12.75" hidden="1" x14ac:dyDescent="0.2"/>
    <row r="143" ht="12.75" hidden="1" x14ac:dyDescent="0.2"/>
    <row r="144" ht="12.75" hidden="1" x14ac:dyDescent="0.2"/>
    <row r="145" ht="12.75" hidden="1" x14ac:dyDescent="0.2"/>
    <row r="146" ht="12.75" hidden="1" x14ac:dyDescent="0.2"/>
    <row r="147" ht="12.75" hidden="1" x14ac:dyDescent="0.2"/>
    <row r="148" ht="12.75" hidden="1" x14ac:dyDescent="0.2"/>
    <row r="149" ht="12.75" hidden="1" x14ac:dyDescent="0.2"/>
    <row r="150" ht="12.75" hidden="1" x14ac:dyDescent="0.2"/>
    <row r="151" ht="12.75" hidden="1" x14ac:dyDescent="0.2"/>
    <row r="152" ht="12.75" hidden="1" x14ac:dyDescent="0.2"/>
    <row r="153" ht="12.75" hidden="1" x14ac:dyDescent="0.2"/>
    <row r="154" ht="12.75" hidden="1" x14ac:dyDescent="0.2"/>
    <row r="155" ht="12.75" hidden="1" x14ac:dyDescent="0.2"/>
    <row r="156" ht="12.75" hidden="1" x14ac:dyDescent="0.2"/>
    <row r="157" ht="12.75" hidden="1" x14ac:dyDescent="0.2"/>
    <row r="158" ht="12.75" hidden="1" x14ac:dyDescent="0.2"/>
    <row r="159" ht="12.75" hidden="1" x14ac:dyDescent="0.2"/>
    <row r="160" ht="12.75" hidden="1" x14ac:dyDescent="0.2"/>
    <row r="161" ht="12.75" hidden="1" x14ac:dyDescent="0.2"/>
    <row r="162" ht="12.75" hidden="1" x14ac:dyDescent="0.2"/>
    <row r="163" ht="12.75" hidden="1" x14ac:dyDescent="0.2"/>
    <row r="164" ht="12.75" hidden="1" x14ac:dyDescent="0.2"/>
    <row r="165" ht="12.75" hidden="1" x14ac:dyDescent="0.2"/>
    <row r="166" ht="12.75" hidden="1" x14ac:dyDescent="0.2"/>
    <row r="167" ht="12.75" hidden="1" x14ac:dyDescent="0.2"/>
    <row r="168" ht="12.75" hidden="1" x14ac:dyDescent="0.2"/>
    <row r="169" ht="12.75" hidden="1" x14ac:dyDescent="0.2"/>
    <row r="170" ht="12.75" hidden="1" x14ac:dyDescent="0.2"/>
    <row r="171" ht="12.75" hidden="1" x14ac:dyDescent="0.2"/>
    <row r="172" ht="12.75" hidden="1" x14ac:dyDescent="0.2"/>
    <row r="173" ht="12.75" hidden="1" x14ac:dyDescent="0.2"/>
    <row r="174" ht="12.75" hidden="1" x14ac:dyDescent="0.2"/>
    <row r="175" ht="12.75" hidden="1" x14ac:dyDescent="0.2"/>
    <row r="176" ht="12.75" hidden="1" x14ac:dyDescent="0.2"/>
    <row r="177" ht="12.75" hidden="1" x14ac:dyDescent="0.2"/>
    <row r="178" ht="12.75" hidden="1" x14ac:dyDescent="0.2"/>
    <row r="179" ht="12.75" hidden="1" x14ac:dyDescent="0.2"/>
    <row r="180" ht="12.75" hidden="1" x14ac:dyDescent="0.2"/>
    <row r="181" ht="12.75" hidden="1" x14ac:dyDescent="0.2"/>
    <row r="182" ht="12.75" hidden="1" x14ac:dyDescent="0.2"/>
    <row r="183" ht="12.75" hidden="1" x14ac:dyDescent="0.2"/>
    <row r="184" ht="12.75" hidden="1" x14ac:dyDescent="0.2"/>
    <row r="185" ht="12.75" hidden="1" x14ac:dyDescent="0.2"/>
    <row r="186" ht="12.75" hidden="1" x14ac:dyDescent="0.2"/>
    <row r="187" ht="12.75" hidden="1" x14ac:dyDescent="0.2"/>
    <row r="188" ht="12.75" hidden="1" x14ac:dyDescent="0.2"/>
    <row r="189" ht="12.75" hidden="1" x14ac:dyDescent="0.2"/>
    <row r="190" ht="12.75" hidden="1" x14ac:dyDescent="0.2"/>
    <row r="191" ht="12.75" hidden="1" x14ac:dyDescent="0.2"/>
    <row r="192" ht="12.75" hidden="1" x14ac:dyDescent="0.2"/>
    <row r="193" ht="12.75" hidden="1" x14ac:dyDescent="0.2"/>
    <row r="194" ht="12.75" hidden="1" x14ac:dyDescent="0.2"/>
    <row r="195" ht="12.75" hidden="1" x14ac:dyDescent="0.2"/>
    <row r="196" ht="12.75" hidden="1" x14ac:dyDescent="0.2"/>
    <row r="197" ht="12.75" hidden="1" x14ac:dyDescent="0.2"/>
    <row r="198" ht="12.75" hidden="1" x14ac:dyDescent="0.2"/>
    <row r="199" ht="12.75" hidden="1" x14ac:dyDescent="0.2"/>
    <row r="200" ht="12.75" hidden="1" x14ac:dyDescent="0.2"/>
    <row r="201" ht="12.75" hidden="1" x14ac:dyDescent="0.2"/>
    <row r="202" ht="12.75" hidden="1" x14ac:dyDescent="0.2"/>
    <row r="203" ht="12.75" hidden="1" x14ac:dyDescent="0.2"/>
    <row r="204" ht="12.75" hidden="1" x14ac:dyDescent="0.2"/>
    <row r="205" ht="12.75" hidden="1" x14ac:dyDescent="0.2"/>
    <row r="206" ht="12.75" hidden="1" x14ac:dyDescent="0.2"/>
    <row r="207" ht="12.75" hidden="1" x14ac:dyDescent="0.2"/>
    <row r="208" ht="12.75" hidden="1" x14ac:dyDescent="0.2"/>
    <row r="209" ht="12.75" hidden="1" x14ac:dyDescent="0.2"/>
    <row r="210" ht="12.75" hidden="1" x14ac:dyDescent="0.2"/>
    <row r="211" ht="12.75" hidden="1" x14ac:dyDescent="0.2"/>
    <row r="212" ht="12.75" hidden="1" x14ac:dyDescent="0.2"/>
    <row r="213" ht="12.75" hidden="1" x14ac:dyDescent="0.2"/>
    <row r="214" ht="12.75" hidden="1" x14ac:dyDescent="0.2"/>
    <row r="215" ht="12.75" hidden="1" x14ac:dyDescent="0.2"/>
    <row r="216" ht="12.75" hidden="1" x14ac:dyDescent="0.2"/>
    <row r="217" ht="12.75" hidden="1" x14ac:dyDescent="0.2"/>
    <row r="218" ht="12.75" hidden="1" x14ac:dyDescent="0.2"/>
    <row r="219" ht="12.75" hidden="1" x14ac:dyDescent="0.2"/>
    <row r="220" ht="12.75" hidden="1" x14ac:dyDescent="0.2"/>
    <row r="221" ht="12.75" hidden="1" x14ac:dyDescent="0.2"/>
    <row r="222" ht="12.75" hidden="1" x14ac:dyDescent="0.2"/>
    <row r="223" ht="12.75" hidden="1" x14ac:dyDescent="0.2"/>
    <row r="224" ht="12.75" hidden="1" x14ac:dyDescent="0.2"/>
    <row r="225" ht="12.75" hidden="1" x14ac:dyDescent="0.2"/>
    <row r="226" ht="12.75" hidden="1" x14ac:dyDescent="0.2"/>
    <row r="227" ht="12.75" hidden="1" x14ac:dyDescent="0.2"/>
    <row r="228" ht="12.75" hidden="1" x14ac:dyDescent="0.2"/>
    <row r="229" ht="12.75" hidden="1" x14ac:dyDescent="0.2"/>
    <row r="230" ht="12.75" hidden="1" x14ac:dyDescent="0.2"/>
    <row r="231" ht="12.75" hidden="1" x14ac:dyDescent="0.2"/>
    <row r="232" ht="12.75" hidden="1" x14ac:dyDescent="0.2"/>
    <row r="233" ht="12.75" hidden="1" x14ac:dyDescent="0.2"/>
    <row r="234" ht="12.75" hidden="1" x14ac:dyDescent="0.2"/>
    <row r="235" ht="12.75" hidden="1" x14ac:dyDescent="0.2"/>
    <row r="236" ht="12.75" hidden="1" x14ac:dyDescent="0.2"/>
    <row r="237" ht="12.75" hidden="1" x14ac:dyDescent="0.2"/>
    <row r="238" ht="12.75" hidden="1" x14ac:dyDescent="0.2"/>
    <row r="239" ht="12.75" hidden="1" x14ac:dyDescent="0.2"/>
    <row r="240" ht="12.75" hidden="1" x14ac:dyDescent="0.2"/>
    <row r="241" ht="12.75" hidden="1" x14ac:dyDescent="0.2"/>
    <row r="242" ht="12.75" hidden="1" x14ac:dyDescent="0.2"/>
    <row r="243" ht="12.75" hidden="1" x14ac:dyDescent="0.2"/>
    <row r="244" ht="12.75" hidden="1" x14ac:dyDescent="0.2"/>
    <row r="245" ht="12.75" hidden="1" x14ac:dyDescent="0.2"/>
    <row r="246" ht="12.75" hidden="1" x14ac:dyDescent="0.2"/>
    <row r="247" ht="12.75" hidden="1" x14ac:dyDescent="0.2"/>
    <row r="248" ht="12.75" hidden="1" x14ac:dyDescent="0.2"/>
    <row r="249" ht="12.75" hidden="1" x14ac:dyDescent="0.2"/>
    <row r="250" ht="12.75" hidden="1" x14ac:dyDescent="0.2"/>
    <row r="251" ht="12.75" hidden="1" x14ac:dyDescent="0.2"/>
    <row r="252" ht="12.75" hidden="1" x14ac:dyDescent="0.2"/>
    <row r="253" ht="12.75" hidden="1" x14ac:dyDescent="0.2"/>
    <row r="254" ht="12.75" hidden="1" x14ac:dyDescent="0.2"/>
    <row r="255" ht="12.75" hidden="1" x14ac:dyDescent="0.2"/>
    <row r="256" ht="12.75" hidden="1" x14ac:dyDescent="0.2"/>
    <row r="257" ht="12.75" hidden="1" x14ac:dyDescent="0.2"/>
    <row r="258" ht="12.75" hidden="1" x14ac:dyDescent="0.2"/>
    <row r="259" ht="12.75" hidden="1" x14ac:dyDescent="0.2"/>
    <row r="260" ht="12.75" hidden="1" x14ac:dyDescent="0.2"/>
    <row r="261" ht="12.75" hidden="1" x14ac:dyDescent="0.2"/>
    <row r="262" ht="12.75" hidden="1" x14ac:dyDescent="0.2"/>
    <row r="263" ht="12.75" hidden="1" x14ac:dyDescent="0.2"/>
    <row r="264" ht="12.75" hidden="1" x14ac:dyDescent="0.2"/>
    <row r="265" ht="12.75" hidden="1" x14ac:dyDescent="0.2"/>
    <row r="266" ht="12.75" hidden="1" x14ac:dyDescent="0.2"/>
    <row r="267" ht="12.75" hidden="1" x14ac:dyDescent="0.2"/>
    <row r="268" ht="12.75" hidden="1" x14ac:dyDescent="0.2"/>
    <row r="269" ht="12.75" hidden="1" x14ac:dyDescent="0.2"/>
    <row r="270" ht="12.75" hidden="1" x14ac:dyDescent="0.2"/>
    <row r="271" ht="12.75" hidden="1" x14ac:dyDescent="0.2"/>
    <row r="272" ht="12.75" hidden="1" x14ac:dyDescent="0.2"/>
    <row r="273" ht="12.75" hidden="1" x14ac:dyDescent="0.2"/>
    <row r="274" ht="12.75" hidden="1" x14ac:dyDescent="0.2"/>
    <row r="275" ht="12.75" hidden="1" x14ac:dyDescent="0.2"/>
    <row r="276" ht="12.75" hidden="1" x14ac:dyDescent="0.2"/>
    <row r="277" ht="12.75" hidden="1" x14ac:dyDescent="0.2"/>
    <row r="278" ht="12.75" hidden="1" x14ac:dyDescent="0.2"/>
    <row r="279" ht="12.75" hidden="1" x14ac:dyDescent="0.2"/>
    <row r="280" ht="12.75" hidden="1" x14ac:dyDescent="0.2"/>
    <row r="281" ht="12.75" hidden="1" x14ac:dyDescent="0.2"/>
    <row r="282" ht="12.75" hidden="1" x14ac:dyDescent="0.2"/>
  </sheetData>
  <dataConsolidate/>
  <mergeCells count="50">
    <mergeCell ref="M1:O1"/>
    <mergeCell ref="M2:O2"/>
    <mergeCell ref="M3:O3"/>
    <mergeCell ref="M4:O4"/>
    <mergeCell ref="D41:F41"/>
    <mergeCell ref="M10:M11"/>
    <mergeCell ref="E17:E19"/>
    <mergeCell ref="E12:E16"/>
    <mergeCell ref="J20:J21"/>
    <mergeCell ref="L10:L11"/>
    <mergeCell ref="L40:M40"/>
    <mergeCell ref="E31:E34"/>
    <mergeCell ref="D25:D37"/>
    <mergeCell ref="C10:C11"/>
    <mergeCell ref="D10:D11"/>
    <mergeCell ref="E10:E11"/>
    <mergeCell ref="F10:F11"/>
    <mergeCell ref="G10:G11"/>
    <mergeCell ref="C12:C37"/>
    <mergeCell ref="C38:I38"/>
    <mergeCell ref="K20:K21"/>
    <mergeCell ref="H10:I10"/>
    <mergeCell ref="J10:K10"/>
    <mergeCell ref="J12:J16"/>
    <mergeCell ref="K12:K16"/>
    <mergeCell ref="J17:J19"/>
    <mergeCell ref="K17:K19"/>
    <mergeCell ref="J25:J37"/>
    <mergeCell ref="K25:K37"/>
    <mergeCell ref="K22:K24"/>
    <mergeCell ref="D20:D24"/>
    <mergeCell ref="E22:E24"/>
    <mergeCell ref="E20:E21"/>
    <mergeCell ref="E26:E29"/>
    <mergeCell ref="D42:F42"/>
    <mergeCell ref="D43:F43"/>
    <mergeCell ref="D40:F40"/>
    <mergeCell ref="J22:J24"/>
    <mergeCell ref="A1:E4"/>
    <mergeCell ref="F1:L2"/>
    <mergeCell ref="F3:L3"/>
    <mergeCell ref="F4:L4"/>
    <mergeCell ref="C7:D7"/>
    <mergeCell ref="E7:F7"/>
    <mergeCell ref="C8:D8"/>
    <mergeCell ref="E8:F8"/>
    <mergeCell ref="H7:K7"/>
    <mergeCell ref="H8:K8"/>
    <mergeCell ref="L41:M62"/>
    <mergeCell ref="D12:D19"/>
  </mergeCells>
  <conditionalFormatting sqref="H12:H37">
    <cfRule type="containsText" dxfId="1" priority="10" operator="containsText" text="4">
      <formula>NOT(ISERROR(SEARCH("4",H12)))</formula>
    </cfRule>
  </conditionalFormatting>
  <conditionalFormatting sqref="H9:K9">
    <cfRule type="iconSet" priority="14">
      <iconSet iconSet="4Arrows">
        <cfvo type="percent" val="0"/>
        <cfvo type="percent" val="0.25"/>
        <cfvo type="percent" val="0.5"/>
        <cfvo type="percent" val="0.75"/>
      </iconSet>
    </cfRule>
  </conditionalFormatting>
  <conditionalFormatting sqref="I12:I37">
    <cfRule type="dataBar" priority="9">
      <dataBar>
        <cfvo type="min"/>
        <cfvo type="max"/>
        <color theme="8" tint="0.39997558519241921"/>
      </dataBar>
      <extLst>
        <ext xmlns:x14="http://schemas.microsoft.com/office/spreadsheetml/2009/9/main" uri="{B025F937-C7B1-47D3-B67F-A62EFF666E3E}">
          <x14:id>{2EC1B877-0B4A-46C1-9668-08E47122DAC9}</x14:id>
        </ext>
      </extLst>
    </cfRule>
  </conditionalFormatting>
  <conditionalFormatting sqref="K12">
    <cfRule type="dataBar" priority="1">
      <dataBar>
        <cfvo type="min"/>
        <cfvo type="max"/>
        <color rgb="FF31A2C5"/>
      </dataBar>
      <extLst>
        <ext xmlns:x14="http://schemas.microsoft.com/office/spreadsheetml/2009/9/main" uri="{B025F937-C7B1-47D3-B67F-A62EFF666E3E}">
          <x14:id>{68DD8EDE-2832-46F6-B040-21677786ADC0}</x14:id>
        </ext>
      </extLst>
    </cfRule>
  </conditionalFormatting>
  <conditionalFormatting sqref="K20 K17 K25">
    <cfRule type="dataBar" priority="6">
      <dataBar>
        <cfvo type="min"/>
        <cfvo type="max"/>
        <color rgb="FF31A2C5"/>
      </dataBar>
      <extLst>
        <ext xmlns:x14="http://schemas.microsoft.com/office/spreadsheetml/2009/9/main" uri="{B025F937-C7B1-47D3-B67F-A62EFF666E3E}">
          <x14:id>{18475545-5657-47D0-B54E-21D421280B60}</x14:id>
        </ext>
      </extLst>
    </cfRule>
  </conditionalFormatting>
  <conditionalFormatting sqref="K22">
    <cfRule type="dataBar" priority="2">
      <dataBar>
        <cfvo type="min"/>
        <cfvo type="max"/>
        <color rgb="FF31A2C5"/>
      </dataBar>
      <extLst>
        <ext xmlns:x14="http://schemas.microsoft.com/office/spreadsheetml/2009/9/main" uri="{B025F937-C7B1-47D3-B67F-A62EFF666E3E}">
          <x14:id>{E72BDF9D-11EB-424A-BEAE-92C93D2888F2}</x14:id>
        </ext>
      </extLst>
    </cfRule>
  </conditionalFormatting>
  <conditionalFormatting sqref="K38">
    <cfRule type="dataBar" priority="11">
      <dataBar>
        <cfvo type="min"/>
        <cfvo type="max"/>
        <color rgb="FF31A2C5"/>
      </dataBar>
      <extLst>
        <ext xmlns:x14="http://schemas.microsoft.com/office/spreadsheetml/2009/9/main" uri="{B025F937-C7B1-47D3-B67F-A62EFF666E3E}">
          <x14:id>{309E1FCE-0686-4C75-8145-C5E11A77238A}</x14:id>
        </ext>
      </extLst>
    </cfRule>
  </conditionalFormatting>
  <dataValidations count="3">
    <dataValidation allowBlank="1" showInputMessage="1" showErrorMessage="1" prompt="Documento o registro de la actividad que permite evidenciar el cumplimiento del requisito." sqref="M12:M38" xr:uid="{00000000-0002-0000-0500-000002000000}"/>
    <dataValidation allowBlank="1" showInputMessage="1" showErrorMessage="1" prompt="Se genera plan de accion cuando la calificación es inferior a 4" sqref="L12:L38" xr:uid="{00000000-0002-0000-0500-000003000000}"/>
    <dataValidation type="list" allowBlank="1" showInputMessage="1" showErrorMessage="1" sqref="G12:G37" xr:uid="{00000000-0002-0000-0500-000001000000}">
      <formula1>Implementación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EC1B877-0B4A-46C1-9668-08E47122DAC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I12:I37</xm:sqref>
        </x14:conditionalFormatting>
        <x14:conditionalFormatting xmlns:xm="http://schemas.microsoft.com/office/excel/2006/main">
          <x14:cfRule type="dataBar" id="{68DD8EDE-2832-46F6-B040-21677786ADC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K12</xm:sqref>
        </x14:conditionalFormatting>
        <x14:conditionalFormatting xmlns:xm="http://schemas.microsoft.com/office/excel/2006/main">
          <x14:cfRule type="dataBar" id="{18475545-5657-47D0-B54E-21D421280B6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K20 K17 K25</xm:sqref>
        </x14:conditionalFormatting>
        <x14:conditionalFormatting xmlns:xm="http://schemas.microsoft.com/office/excel/2006/main">
          <x14:cfRule type="dataBar" id="{E72BDF9D-11EB-424A-BEAE-92C93D2888F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K22</xm:sqref>
        </x14:conditionalFormatting>
        <x14:conditionalFormatting xmlns:xm="http://schemas.microsoft.com/office/excel/2006/main">
          <x14:cfRule type="dataBar" id="{309E1FCE-0686-4C75-8145-C5E11A77238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K38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96BE9A7-B26B-4EBC-9B09-4951E96989A1}">
          <x14:formula1>
            <xm:f>Hoja1!$A$2:$A$6</xm:f>
          </x14:formula1>
          <xm:sqref>H12:H37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A1:Y266"/>
  <sheetViews>
    <sheetView showGridLines="0" zoomScale="70" zoomScaleNormal="70" zoomScalePageLayoutView="115" workbookViewId="0">
      <selection activeCell="M16" sqref="M16"/>
    </sheetView>
  </sheetViews>
  <sheetFormatPr baseColWidth="10" defaultColWidth="0" defaultRowHeight="0" customHeight="1" zeroHeight="1" x14ac:dyDescent="0.2"/>
  <cols>
    <col min="1" max="1" width="1.85546875" style="1" customWidth="1"/>
    <col min="2" max="2" width="1.28515625" style="1" customWidth="1"/>
    <col min="3" max="3" width="17.85546875" style="1" customWidth="1"/>
    <col min="4" max="4" width="24.7109375" style="1" customWidth="1"/>
    <col min="5" max="5" width="16.28515625" style="1" customWidth="1"/>
    <col min="6" max="6" width="54" style="1" customWidth="1"/>
    <col min="7" max="7" width="17.7109375" style="1" customWidth="1"/>
    <col min="8" max="8" width="13.28515625" style="2" bestFit="1" customWidth="1"/>
    <col min="9" max="10" width="10.7109375" style="1" customWidth="1"/>
    <col min="11" max="11" width="14.28515625" style="1" bestFit="1" customWidth="1"/>
    <col min="12" max="12" width="53.7109375" style="1" customWidth="1"/>
    <col min="13" max="13" width="32.28515625" style="1" customWidth="1"/>
    <col min="14" max="15" width="1.28515625" style="1" customWidth="1"/>
    <col min="16" max="16" width="2.85546875" style="1" customWidth="1"/>
    <col min="17" max="25" width="0" style="1" hidden="1" customWidth="1"/>
    <col min="26" max="16384" width="11.42578125" style="1" hidden="1"/>
  </cols>
  <sheetData>
    <row r="1" spans="1:15" ht="15" customHeight="1" thickBot="1" x14ac:dyDescent="0.25">
      <c r="A1" s="325"/>
      <c r="B1" s="325"/>
      <c r="C1" s="325"/>
      <c r="D1" s="325"/>
      <c r="E1" s="325"/>
      <c r="F1" s="307" t="s">
        <v>0</v>
      </c>
      <c r="G1" s="308"/>
      <c r="H1" s="308"/>
      <c r="I1" s="308"/>
      <c r="J1" s="308"/>
      <c r="K1" s="308"/>
      <c r="L1" s="309"/>
      <c r="M1" s="295" t="s">
        <v>267</v>
      </c>
      <c r="N1" s="296"/>
      <c r="O1" s="297"/>
    </row>
    <row r="2" spans="1:15" ht="15" customHeight="1" thickBot="1" x14ac:dyDescent="0.25">
      <c r="A2" s="325"/>
      <c r="B2" s="325"/>
      <c r="C2" s="325"/>
      <c r="D2" s="325"/>
      <c r="E2" s="325"/>
      <c r="F2" s="310"/>
      <c r="G2" s="311"/>
      <c r="H2" s="311"/>
      <c r="I2" s="311"/>
      <c r="J2" s="311"/>
      <c r="K2" s="311"/>
      <c r="L2" s="312"/>
      <c r="M2" s="298" t="s">
        <v>268</v>
      </c>
      <c r="N2" s="299"/>
      <c r="O2" s="300"/>
    </row>
    <row r="3" spans="1:15" ht="24" customHeight="1" thickBot="1" x14ac:dyDescent="0.25">
      <c r="A3" s="325"/>
      <c r="B3" s="325"/>
      <c r="C3" s="325"/>
      <c r="D3" s="325"/>
      <c r="E3" s="325"/>
      <c r="F3" s="313" t="s">
        <v>2</v>
      </c>
      <c r="G3" s="314"/>
      <c r="H3" s="314"/>
      <c r="I3" s="314"/>
      <c r="J3" s="314"/>
      <c r="K3" s="314"/>
      <c r="L3" s="315"/>
      <c r="M3" s="298" t="s">
        <v>269</v>
      </c>
      <c r="N3" s="299"/>
      <c r="O3" s="300"/>
    </row>
    <row r="4" spans="1:15" ht="22.9" customHeight="1" thickBot="1" x14ac:dyDescent="0.25">
      <c r="A4" s="326"/>
      <c r="B4" s="326"/>
      <c r="C4" s="326"/>
      <c r="D4" s="326"/>
      <c r="E4" s="326"/>
      <c r="F4" s="316" t="s">
        <v>3</v>
      </c>
      <c r="G4" s="317"/>
      <c r="H4" s="317"/>
      <c r="I4" s="317"/>
      <c r="J4" s="317"/>
      <c r="K4" s="317"/>
      <c r="L4" s="318"/>
      <c r="M4" s="301" t="s">
        <v>4</v>
      </c>
      <c r="N4" s="302"/>
      <c r="O4" s="303"/>
    </row>
    <row r="5" spans="1:15" ht="7.5" customHeight="1" thickBot="1" x14ac:dyDescent="0.25"/>
    <row r="6" spans="1:15" ht="7.5" customHeight="1" thickBot="1" x14ac:dyDescent="0.25">
      <c r="B6" s="34"/>
      <c r="C6" s="35"/>
      <c r="D6" s="35"/>
      <c r="E6" s="35"/>
      <c r="F6" s="35"/>
      <c r="G6" s="35"/>
      <c r="H6" s="36"/>
      <c r="I6" s="35"/>
      <c r="J6" s="35"/>
      <c r="K6" s="35"/>
      <c r="L6" s="35"/>
      <c r="M6" s="35"/>
      <c r="N6" s="37"/>
    </row>
    <row r="7" spans="1:15" s="4" customFormat="1" ht="21" customHeight="1" x14ac:dyDescent="0.2">
      <c r="B7" s="38"/>
      <c r="C7" s="385" t="s">
        <v>5</v>
      </c>
      <c r="D7" s="386"/>
      <c r="E7" s="387"/>
      <c r="F7" s="387"/>
      <c r="G7" s="3"/>
      <c r="H7" s="304" t="s">
        <v>6</v>
      </c>
      <c r="I7" s="357"/>
      <c r="J7" s="357"/>
      <c r="K7" s="358"/>
      <c r="L7" s="1"/>
      <c r="M7" s="1"/>
      <c r="N7" s="39"/>
    </row>
    <row r="8" spans="1:15" ht="21" customHeight="1" thickBot="1" x14ac:dyDescent="0.25">
      <c r="B8" s="40"/>
      <c r="C8" s="388"/>
      <c r="D8" s="389"/>
      <c r="E8" s="390"/>
      <c r="F8" s="390"/>
      <c r="G8" s="3"/>
      <c r="H8" s="359">
        <f>G28</f>
        <v>0</v>
      </c>
      <c r="I8" s="360"/>
      <c r="J8" s="360"/>
      <c r="K8" s="361"/>
      <c r="N8" s="41"/>
    </row>
    <row r="9" spans="1:15" ht="5.25" customHeight="1" thickBot="1" x14ac:dyDescent="0.25">
      <c r="B9" s="40"/>
      <c r="F9" s="5"/>
      <c r="G9" s="5"/>
      <c r="H9" s="6"/>
      <c r="I9" s="6"/>
      <c r="J9" s="6"/>
      <c r="K9" s="6"/>
      <c r="N9" s="41"/>
    </row>
    <row r="10" spans="1:15" s="7" customFormat="1" ht="32.25" customHeight="1" thickBot="1" x14ac:dyDescent="0.25">
      <c r="B10" s="42"/>
      <c r="C10" s="285" t="s">
        <v>41</v>
      </c>
      <c r="D10" s="286" t="s">
        <v>42</v>
      </c>
      <c r="E10" s="320" t="s">
        <v>83</v>
      </c>
      <c r="F10" s="286" t="s">
        <v>7</v>
      </c>
      <c r="G10" s="286" t="s">
        <v>8</v>
      </c>
      <c r="H10" s="288" t="s">
        <v>256</v>
      </c>
      <c r="I10" s="289"/>
      <c r="J10" s="288" t="s">
        <v>257</v>
      </c>
      <c r="K10" s="289"/>
      <c r="L10" s="286" t="s">
        <v>10</v>
      </c>
      <c r="M10" s="283" t="s">
        <v>11</v>
      </c>
      <c r="N10" s="43"/>
    </row>
    <row r="11" spans="1:15" s="7" customFormat="1" ht="32.25" customHeight="1" thickBot="1" x14ac:dyDescent="0.25">
      <c r="B11" s="42"/>
      <c r="C11" s="457"/>
      <c r="D11" s="458"/>
      <c r="E11" s="459"/>
      <c r="F11" s="458"/>
      <c r="G11" s="355"/>
      <c r="H11" s="255" t="s">
        <v>45</v>
      </c>
      <c r="I11" s="255" t="s">
        <v>46</v>
      </c>
      <c r="J11" s="225" t="s">
        <v>45</v>
      </c>
      <c r="K11" s="256" t="s">
        <v>9</v>
      </c>
      <c r="L11" s="458"/>
      <c r="M11" s="463"/>
      <c r="N11" s="43"/>
    </row>
    <row r="12" spans="1:15" ht="39" thickBot="1" x14ac:dyDescent="0.25">
      <c r="B12" s="40"/>
      <c r="C12" s="352" t="s">
        <v>233</v>
      </c>
      <c r="D12" s="212" t="s">
        <v>234</v>
      </c>
      <c r="E12" s="270" t="s">
        <v>135</v>
      </c>
      <c r="F12" s="271" t="s">
        <v>235</v>
      </c>
      <c r="G12" s="272" t="s">
        <v>22</v>
      </c>
      <c r="H12" s="273">
        <v>0</v>
      </c>
      <c r="I12" s="274">
        <f t="shared" ref="I12:I21" si="0">IF(G12="No","",VLOOKUP(H12,O,2,0))</f>
        <v>0</v>
      </c>
      <c r="J12" s="221">
        <f>IFERROR(AVERAGE(H12:H12),0)</f>
        <v>0</v>
      </c>
      <c r="K12" s="222">
        <f>AVERAGE(I12:I12)</f>
        <v>0</v>
      </c>
      <c r="L12" s="275"/>
      <c r="M12" s="276"/>
      <c r="N12" s="41"/>
    </row>
    <row r="13" spans="1:15" ht="34.15" customHeight="1" x14ac:dyDescent="0.2">
      <c r="B13" s="40"/>
      <c r="C13" s="352"/>
      <c r="D13" s="346" t="s">
        <v>236</v>
      </c>
      <c r="E13" s="466" t="s">
        <v>218</v>
      </c>
      <c r="F13" s="84" t="s">
        <v>238</v>
      </c>
      <c r="G13" s="142" t="s">
        <v>22</v>
      </c>
      <c r="H13" s="143">
        <v>0</v>
      </c>
      <c r="I13" s="144">
        <f t="shared" si="0"/>
        <v>0</v>
      </c>
      <c r="J13" s="292">
        <f>IFERROR(AVERAGE(H13:H20),0)</f>
        <v>0</v>
      </c>
      <c r="K13" s="294">
        <f>AVERAGE(I13:I20)</f>
        <v>0</v>
      </c>
      <c r="L13" s="207"/>
      <c r="M13" s="209"/>
      <c r="N13" s="41"/>
    </row>
    <row r="14" spans="1:15" ht="38.25" x14ac:dyDescent="0.2">
      <c r="B14" s="40"/>
      <c r="C14" s="352"/>
      <c r="D14" s="347"/>
      <c r="E14" s="467"/>
      <c r="F14" s="83" t="s">
        <v>239</v>
      </c>
      <c r="G14" s="9" t="s">
        <v>22</v>
      </c>
      <c r="H14" s="91">
        <v>0</v>
      </c>
      <c r="I14" s="10">
        <f t="shared" si="0"/>
        <v>0</v>
      </c>
      <c r="J14" s="372"/>
      <c r="K14" s="373"/>
      <c r="L14" s="62"/>
      <c r="M14" s="64"/>
      <c r="N14" s="41"/>
    </row>
    <row r="15" spans="1:15" ht="51" x14ac:dyDescent="0.2">
      <c r="B15" s="40"/>
      <c r="C15" s="352"/>
      <c r="D15" s="347"/>
      <c r="E15" s="467" t="s">
        <v>237</v>
      </c>
      <c r="F15" s="83" t="s">
        <v>240</v>
      </c>
      <c r="G15" s="9" t="s">
        <v>22</v>
      </c>
      <c r="H15" s="91">
        <v>0</v>
      </c>
      <c r="I15" s="10">
        <f t="shared" si="0"/>
        <v>0</v>
      </c>
      <c r="J15" s="372"/>
      <c r="K15" s="373"/>
      <c r="L15" s="62"/>
      <c r="M15" s="64"/>
      <c r="N15" s="41"/>
    </row>
    <row r="16" spans="1:15" ht="51" x14ac:dyDescent="0.2">
      <c r="B16" s="40"/>
      <c r="C16" s="352"/>
      <c r="D16" s="347"/>
      <c r="E16" s="467"/>
      <c r="F16" s="83" t="s">
        <v>241</v>
      </c>
      <c r="G16" s="9" t="s">
        <v>22</v>
      </c>
      <c r="H16" s="91">
        <v>0</v>
      </c>
      <c r="I16" s="10">
        <f t="shared" si="0"/>
        <v>0</v>
      </c>
      <c r="J16" s="372"/>
      <c r="K16" s="373"/>
      <c r="L16" s="63"/>
      <c r="M16" s="64"/>
      <c r="N16" s="41"/>
    </row>
    <row r="17" spans="2:15" ht="63.75" x14ac:dyDescent="0.2">
      <c r="B17" s="40"/>
      <c r="C17" s="352"/>
      <c r="D17" s="347"/>
      <c r="E17" s="467"/>
      <c r="F17" s="83" t="s">
        <v>242</v>
      </c>
      <c r="G17" s="9" t="s">
        <v>22</v>
      </c>
      <c r="H17" s="91">
        <v>0</v>
      </c>
      <c r="I17" s="10">
        <f t="shared" si="0"/>
        <v>0</v>
      </c>
      <c r="J17" s="372"/>
      <c r="K17" s="373"/>
      <c r="L17" s="62"/>
      <c r="M17" s="107"/>
      <c r="N17" s="41"/>
    </row>
    <row r="18" spans="2:15" ht="15" x14ac:dyDescent="0.2">
      <c r="B18" s="40"/>
      <c r="C18" s="352"/>
      <c r="D18" s="347"/>
      <c r="E18" s="135" t="s">
        <v>220</v>
      </c>
      <c r="F18" s="83" t="s">
        <v>244</v>
      </c>
      <c r="G18" s="9" t="s">
        <v>22</v>
      </c>
      <c r="H18" s="91">
        <v>0</v>
      </c>
      <c r="I18" s="10">
        <f t="shared" si="0"/>
        <v>0</v>
      </c>
      <c r="J18" s="372"/>
      <c r="K18" s="373"/>
      <c r="L18" s="62"/>
      <c r="M18" s="107"/>
      <c r="N18" s="41"/>
    </row>
    <row r="19" spans="2:15" ht="15" x14ac:dyDescent="0.2">
      <c r="B19" s="40"/>
      <c r="C19" s="352"/>
      <c r="D19" s="347"/>
      <c r="E19" s="135" t="s">
        <v>243</v>
      </c>
      <c r="F19" s="83" t="s">
        <v>245</v>
      </c>
      <c r="G19" s="9" t="s">
        <v>22</v>
      </c>
      <c r="H19" s="91">
        <v>0</v>
      </c>
      <c r="I19" s="10">
        <f t="shared" si="0"/>
        <v>0</v>
      </c>
      <c r="J19" s="372"/>
      <c r="K19" s="373"/>
      <c r="L19" s="62"/>
      <c r="M19" s="107"/>
      <c r="N19" s="41"/>
    </row>
    <row r="20" spans="2:15" ht="26.25" thickBot="1" x14ac:dyDescent="0.25">
      <c r="B20" s="40"/>
      <c r="C20" s="352"/>
      <c r="D20" s="348"/>
      <c r="E20" s="137" t="s">
        <v>221</v>
      </c>
      <c r="F20" s="116" t="s">
        <v>246</v>
      </c>
      <c r="G20" s="13" t="s">
        <v>22</v>
      </c>
      <c r="H20" s="146">
        <v>0</v>
      </c>
      <c r="I20" s="14">
        <f t="shared" ref="I20" si="1">IF(G20="No","",VLOOKUP(H20,O,2,0))</f>
        <v>0</v>
      </c>
      <c r="J20" s="369"/>
      <c r="K20" s="370"/>
      <c r="L20" s="210"/>
      <c r="M20" s="185"/>
      <c r="N20" s="41"/>
    </row>
    <row r="21" spans="2:15" ht="39" thickBot="1" x14ac:dyDescent="0.25">
      <c r="B21" s="40"/>
      <c r="C21" s="352"/>
      <c r="D21" s="226" t="s">
        <v>247</v>
      </c>
      <c r="E21" s="277" t="s">
        <v>135</v>
      </c>
      <c r="F21" s="258" t="s">
        <v>248</v>
      </c>
      <c r="G21" s="259" t="s">
        <v>22</v>
      </c>
      <c r="H21" s="260">
        <v>0</v>
      </c>
      <c r="I21" s="261">
        <f t="shared" si="0"/>
        <v>0</v>
      </c>
      <c r="J21" s="262">
        <f>IFERROR(AVERAGE(H21:H21),0)</f>
        <v>0</v>
      </c>
      <c r="K21" s="263">
        <f>AVERAGE(I21:I21)</f>
        <v>0</v>
      </c>
      <c r="L21" s="264"/>
      <c r="M21" s="278"/>
      <c r="N21" s="41"/>
    </row>
    <row r="22" spans="2:15" ht="15.75" thickBot="1" x14ac:dyDescent="0.25">
      <c r="B22" s="40"/>
      <c r="C22" s="319" t="s">
        <v>44</v>
      </c>
      <c r="D22" s="331"/>
      <c r="E22" s="331"/>
      <c r="F22" s="331"/>
      <c r="G22" s="331"/>
      <c r="H22" s="331"/>
      <c r="I22" s="332"/>
      <c r="J22" s="138">
        <f>IFERROR(AVERAGE(J12,J13,J15,J21),0)</f>
        <v>0</v>
      </c>
      <c r="K22" s="139">
        <f>IFERROR(AVERAGE(K12,K13,K15,K21),0)</f>
        <v>0</v>
      </c>
      <c r="L22" s="189"/>
      <c r="M22" s="190"/>
      <c r="N22" s="41"/>
    </row>
    <row r="23" spans="2:15" ht="13.5" thickBot="1" x14ac:dyDescent="0.25">
      <c r="B23" s="40"/>
      <c r="H23" s="16"/>
      <c r="L23" s="17"/>
      <c r="M23" s="17"/>
      <c r="N23" s="44"/>
      <c r="O23" s="17"/>
    </row>
    <row r="24" spans="2:15" ht="27.75" customHeight="1" thickBot="1" x14ac:dyDescent="0.25">
      <c r="B24" s="40"/>
      <c r="C24" s="73" t="s">
        <v>12</v>
      </c>
      <c r="D24" s="399" t="s">
        <v>7</v>
      </c>
      <c r="E24" s="367"/>
      <c r="F24" s="400"/>
      <c r="G24" s="74" t="s">
        <v>9</v>
      </c>
      <c r="H24" s="75" t="s">
        <v>13</v>
      </c>
      <c r="L24" s="323" t="s">
        <v>14</v>
      </c>
      <c r="M24" s="404"/>
      <c r="N24" s="44"/>
      <c r="O24" s="17"/>
    </row>
    <row r="25" spans="2:15" ht="18.600000000000001" customHeight="1" x14ac:dyDescent="0.2">
      <c r="B25" s="40"/>
      <c r="C25" s="102" t="s">
        <v>249</v>
      </c>
      <c r="D25" s="460" t="s">
        <v>252</v>
      </c>
      <c r="E25" s="461"/>
      <c r="F25" s="462"/>
      <c r="G25" s="218">
        <f>AVERAGE(K12)</f>
        <v>0</v>
      </c>
      <c r="H25" s="26">
        <f>1-G25</f>
        <v>1</v>
      </c>
      <c r="L25" s="338"/>
      <c r="M25" s="339"/>
      <c r="N25" s="32"/>
      <c r="O25" s="49"/>
    </row>
    <row r="26" spans="2:15" ht="18.600000000000001" customHeight="1" x14ac:dyDescent="0.2">
      <c r="B26" s="40"/>
      <c r="C26" s="102" t="s">
        <v>250</v>
      </c>
      <c r="D26" s="443" t="s">
        <v>253</v>
      </c>
      <c r="E26" s="444"/>
      <c r="F26" s="445"/>
      <c r="G26" s="219">
        <f>AVERAGE(K13:K13)</f>
        <v>0</v>
      </c>
      <c r="H26" s="29">
        <f>1-G26</f>
        <v>1</v>
      </c>
      <c r="L26" s="338"/>
      <c r="M26" s="339"/>
      <c r="N26" s="32"/>
      <c r="O26" s="49"/>
    </row>
    <row r="27" spans="2:15" ht="18.600000000000001" customHeight="1" thickBot="1" x14ac:dyDescent="0.25">
      <c r="B27" s="40"/>
      <c r="C27" s="103" t="s">
        <v>251</v>
      </c>
      <c r="D27" s="446" t="s">
        <v>254</v>
      </c>
      <c r="E27" s="447"/>
      <c r="F27" s="448"/>
      <c r="G27" s="220">
        <f>AVERAGE(K21)</f>
        <v>0</v>
      </c>
      <c r="H27" s="28">
        <f>1-G27</f>
        <v>1</v>
      </c>
      <c r="L27" s="338"/>
      <c r="M27" s="339"/>
      <c r="N27" s="32"/>
      <c r="O27" s="49"/>
    </row>
    <row r="28" spans="2:15" ht="20.25" customHeight="1" thickBot="1" x14ac:dyDescent="0.25">
      <c r="B28" s="40"/>
      <c r="C28" s="22"/>
      <c r="D28" s="22"/>
      <c r="E28" s="22"/>
      <c r="F28" s="52" t="s">
        <v>15</v>
      </c>
      <c r="G28" s="53">
        <f>AVERAGE(G25:G27)</f>
        <v>0</v>
      </c>
      <c r="H28" s="54">
        <f>AVERAGE(H25:H27)</f>
        <v>1</v>
      </c>
      <c r="L28" s="338"/>
      <c r="M28" s="339"/>
      <c r="N28" s="32"/>
      <c r="O28" s="49"/>
    </row>
    <row r="29" spans="2:15" ht="19.149999999999999" customHeight="1" x14ac:dyDescent="0.2">
      <c r="B29" s="40"/>
      <c r="C29" s="22"/>
      <c r="D29" s="22"/>
      <c r="E29" s="22"/>
      <c r="F29" s="23"/>
      <c r="G29" s="24"/>
      <c r="H29" s="24"/>
      <c r="L29" s="338"/>
      <c r="M29" s="339"/>
      <c r="N29" s="32"/>
      <c r="O29" s="49"/>
    </row>
    <row r="30" spans="2:15" ht="19.149999999999999" customHeight="1" x14ac:dyDescent="0.2">
      <c r="B30" s="40"/>
      <c r="C30" s="22"/>
      <c r="D30" s="22"/>
      <c r="E30" s="22"/>
      <c r="F30" s="23"/>
      <c r="G30" s="24"/>
      <c r="H30" s="24"/>
      <c r="L30" s="338"/>
      <c r="M30" s="339"/>
      <c r="N30" s="32"/>
      <c r="O30" s="49"/>
    </row>
    <row r="31" spans="2:15" ht="19.149999999999999" customHeight="1" x14ac:dyDescent="0.2">
      <c r="B31" s="40"/>
      <c r="C31" s="22"/>
      <c r="D31" s="22"/>
      <c r="E31" s="22"/>
      <c r="F31" s="23"/>
      <c r="G31" s="24"/>
      <c r="H31" s="24"/>
      <c r="L31" s="338"/>
      <c r="M31" s="339"/>
      <c r="N31" s="32"/>
      <c r="O31" s="49"/>
    </row>
    <row r="32" spans="2:15" ht="19.149999999999999" customHeight="1" x14ac:dyDescent="0.2">
      <c r="B32" s="40"/>
      <c r="C32" s="22"/>
      <c r="D32" s="22"/>
      <c r="E32" s="22"/>
      <c r="F32" s="23"/>
      <c r="G32" s="24"/>
      <c r="H32" s="24"/>
      <c r="L32" s="338"/>
      <c r="M32" s="339"/>
      <c r="N32" s="32"/>
      <c r="O32" s="49"/>
    </row>
    <row r="33" spans="2:15" ht="19.149999999999999" customHeight="1" x14ac:dyDescent="0.2">
      <c r="B33" s="40"/>
      <c r="C33" s="22"/>
      <c r="D33" s="22"/>
      <c r="E33" s="22"/>
      <c r="F33" s="23"/>
      <c r="G33" s="24"/>
      <c r="H33" s="24"/>
      <c r="L33" s="338"/>
      <c r="M33" s="339"/>
      <c r="N33" s="32"/>
      <c r="O33" s="49"/>
    </row>
    <row r="34" spans="2:15" ht="19.149999999999999" customHeight="1" x14ac:dyDescent="0.2">
      <c r="B34" s="40"/>
      <c r="C34" s="22"/>
      <c r="D34" s="22"/>
      <c r="E34" s="22"/>
      <c r="F34" s="23"/>
      <c r="G34" s="24"/>
      <c r="H34" s="24"/>
      <c r="L34" s="338"/>
      <c r="M34" s="339"/>
      <c r="N34" s="32"/>
      <c r="O34" s="49"/>
    </row>
    <row r="35" spans="2:15" ht="19.149999999999999" customHeight="1" x14ac:dyDescent="0.2">
      <c r="B35" s="40"/>
      <c r="C35" s="22"/>
      <c r="D35" s="22"/>
      <c r="E35" s="22"/>
      <c r="F35" s="23"/>
      <c r="G35" s="24"/>
      <c r="H35" s="24"/>
      <c r="L35" s="338"/>
      <c r="M35" s="339"/>
      <c r="N35" s="32"/>
      <c r="O35" s="49"/>
    </row>
    <row r="36" spans="2:15" ht="19.149999999999999" customHeight="1" x14ac:dyDescent="0.2">
      <c r="B36" s="40"/>
      <c r="C36" s="22"/>
      <c r="D36" s="22"/>
      <c r="E36" s="22"/>
      <c r="F36" s="23"/>
      <c r="G36" s="24"/>
      <c r="H36" s="24"/>
      <c r="L36" s="338"/>
      <c r="M36" s="339"/>
      <c r="N36" s="32"/>
      <c r="O36" s="49"/>
    </row>
    <row r="37" spans="2:15" ht="19.149999999999999" customHeight="1" x14ac:dyDescent="0.2">
      <c r="B37" s="40"/>
      <c r="C37" s="22"/>
      <c r="D37" s="22"/>
      <c r="E37" s="22"/>
      <c r="F37" s="23"/>
      <c r="G37" s="24"/>
      <c r="H37" s="24"/>
      <c r="L37" s="338"/>
      <c r="M37" s="339"/>
      <c r="N37" s="32"/>
      <c r="O37" s="49"/>
    </row>
    <row r="38" spans="2:15" ht="19.149999999999999" customHeight="1" x14ac:dyDescent="0.2">
      <c r="B38" s="40"/>
      <c r="C38" s="22"/>
      <c r="D38" s="22"/>
      <c r="E38" s="22"/>
      <c r="F38" s="23"/>
      <c r="G38" s="24"/>
      <c r="H38" s="24"/>
      <c r="L38" s="338"/>
      <c r="M38" s="339"/>
      <c r="N38" s="32"/>
      <c r="O38" s="49"/>
    </row>
    <row r="39" spans="2:15" ht="19.149999999999999" customHeight="1" x14ac:dyDescent="0.2">
      <c r="B39" s="40"/>
      <c r="C39" s="22"/>
      <c r="D39" s="22"/>
      <c r="E39" s="22"/>
      <c r="F39" s="23"/>
      <c r="G39" s="24"/>
      <c r="H39" s="24"/>
      <c r="L39" s="338"/>
      <c r="M39" s="339"/>
      <c r="N39" s="32"/>
      <c r="O39" s="49"/>
    </row>
    <row r="40" spans="2:15" ht="19.149999999999999" customHeight="1" x14ac:dyDescent="0.2">
      <c r="B40" s="40"/>
      <c r="C40" s="22"/>
      <c r="D40" s="22"/>
      <c r="E40" s="22"/>
      <c r="F40" s="23"/>
      <c r="G40" s="24"/>
      <c r="H40" s="24"/>
      <c r="L40" s="338"/>
      <c r="M40" s="339"/>
      <c r="N40" s="32"/>
      <c r="O40" s="49"/>
    </row>
    <row r="41" spans="2:15" ht="19.149999999999999" customHeight="1" x14ac:dyDescent="0.2">
      <c r="B41" s="40"/>
      <c r="C41" s="22"/>
      <c r="D41" s="22"/>
      <c r="E41" s="22"/>
      <c r="F41" s="23"/>
      <c r="G41" s="24"/>
      <c r="H41" s="24"/>
      <c r="L41" s="338"/>
      <c r="M41" s="339"/>
      <c r="N41" s="32"/>
      <c r="O41" s="49"/>
    </row>
    <row r="42" spans="2:15" ht="19.149999999999999" customHeight="1" x14ac:dyDescent="0.2">
      <c r="B42" s="40"/>
      <c r="C42" s="22"/>
      <c r="D42" s="22"/>
      <c r="E42" s="22"/>
      <c r="F42" s="23"/>
      <c r="G42" s="24"/>
      <c r="H42" s="24"/>
      <c r="L42" s="338"/>
      <c r="M42" s="339"/>
      <c r="N42" s="32"/>
      <c r="O42" s="49"/>
    </row>
    <row r="43" spans="2:15" ht="19.149999999999999" customHeight="1" x14ac:dyDescent="0.2">
      <c r="B43" s="40"/>
      <c r="C43" s="22"/>
      <c r="D43" s="22"/>
      <c r="E43" s="22"/>
      <c r="F43" s="23"/>
      <c r="G43" s="24"/>
      <c r="H43" s="24"/>
      <c r="L43" s="338"/>
      <c r="M43" s="339"/>
      <c r="N43" s="32"/>
      <c r="O43" s="49"/>
    </row>
    <row r="44" spans="2:15" ht="19.149999999999999" customHeight="1" x14ac:dyDescent="0.2">
      <c r="B44" s="40"/>
      <c r="C44" s="22"/>
      <c r="D44" s="22"/>
      <c r="E44" s="22"/>
      <c r="F44" s="23"/>
      <c r="G44" s="24"/>
      <c r="H44" s="24"/>
      <c r="L44" s="338"/>
      <c r="M44" s="339"/>
      <c r="N44" s="32"/>
      <c r="O44" s="49"/>
    </row>
    <row r="45" spans="2:15" ht="19.149999999999999" customHeight="1" x14ac:dyDescent="0.2">
      <c r="B45" s="40"/>
      <c r="C45" s="22"/>
      <c r="D45" s="22"/>
      <c r="E45" s="22"/>
      <c r="F45" s="23"/>
      <c r="G45" s="24"/>
      <c r="H45" s="24"/>
      <c r="L45" s="338"/>
      <c r="M45" s="339"/>
      <c r="N45" s="32"/>
      <c r="O45" s="49"/>
    </row>
    <row r="46" spans="2:15" ht="19.149999999999999" customHeight="1" thickBot="1" x14ac:dyDescent="0.25">
      <c r="B46" s="40"/>
      <c r="C46" s="22"/>
      <c r="D46" s="22"/>
      <c r="E46" s="22"/>
      <c r="F46" s="23"/>
      <c r="G46" s="24"/>
      <c r="H46" s="24"/>
      <c r="L46" s="340"/>
      <c r="M46" s="341"/>
      <c r="N46" s="32"/>
      <c r="O46" s="49"/>
    </row>
    <row r="47" spans="2:15" ht="19.149999999999999" customHeight="1" thickBot="1" x14ac:dyDescent="0.25">
      <c r="B47" s="45"/>
      <c r="C47" s="46"/>
      <c r="D47" s="46"/>
      <c r="E47" s="46"/>
      <c r="F47" s="46"/>
      <c r="G47" s="46"/>
      <c r="H47" s="47"/>
      <c r="I47" s="46"/>
      <c r="J47" s="46"/>
      <c r="K47" s="46"/>
      <c r="L47" s="48"/>
      <c r="M47" s="48"/>
      <c r="N47" s="33"/>
      <c r="O47" s="49"/>
    </row>
    <row r="48" spans="2:15" ht="12.75" x14ac:dyDescent="0.2"/>
    <row r="49" ht="12.75" hidden="1" x14ac:dyDescent="0.2"/>
    <row r="50" ht="12.75" hidden="1" x14ac:dyDescent="0.2"/>
    <row r="51" ht="12.75" hidden="1" x14ac:dyDescent="0.2"/>
    <row r="52" ht="12.75" hidden="1" x14ac:dyDescent="0.2"/>
    <row r="53" ht="12.75" hidden="1" x14ac:dyDescent="0.2"/>
    <row r="54" ht="12.75" hidden="1" x14ac:dyDescent="0.2"/>
    <row r="55" ht="12.75" hidden="1" x14ac:dyDescent="0.2"/>
    <row r="56" ht="12.75" hidden="1" x14ac:dyDescent="0.2"/>
    <row r="57" ht="12.75" hidden="1" x14ac:dyDescent="0.2"/>
    <row r="58" ht="12.75" hidden="1" x14ac:dyDescent="0.2"/>
    <row r="59" ht="12.75" hidden="1" x14ac:dyDescent="0.2"/>
    <row r="60" ht="12.75" hidden="1" x14ac:dyDescent="0.2"/>
    <row r="61" ht="12.75" hidden="1" x14ac:dyDescent="0.2"/>
    <row r="62" ht="12.75" hidden="1" x14ac:dyDescent="0.2"/>
    <row r="63" ht="12.75" hidden="1" x14ac:dyDescent="0.2"/>
    <row r="64" ht="12.75" hidden="1" x14ac:dyDescent="0.2"/>
    <row r="65" ht="12.75" hidden="1" x14ac:dyDescent="0.2"/>
    <row r="66" ht="12.75" hidden="1" x14ac:dyDescent="0.2"/>
    <row r="67" ht="12.75" hidden="1" x14ac:dyDescent="0.2"/>
    <row r="68" ht="12.75" hidden="1" x14ac:dyDescent="0.2"/>
    <row r="69" ht="12.75" hidden="1" x14ac:dyDescent="0.2"/>
    <row r="70" ht="12.75" hidden="1" x14ac:dyDescent="0.2"/>
    <row r="71" ht="12.75" hidden="1" x14ac:dyDescent="0.2"/>
    <row r="72" ht="12.75" hidden="1" x14ac:dyDescent="0.2"/>
    <row r="73" ht="12.75" hidden="1" x14ac:dyDescent="0.2"/>
    <row r="74" ht="12.75" hidden="1" x14ac:dyDescent="0.2"/>
    <row r="75" ht="12.75" hidden="1" x14ac:dyDescent="0.2"/>
    <row r="76" ht="12.75" hidden="1" x14ac:dyDescent="0.2"/>
    <row r="77" ht="12.75" hidden="1" x14ac:dyDescent="0.2"/>
    <row r="78" ht="12.75" hidden="1" x14ac:dyDescent="0.2"/>
    <row r="79" ht="12.75" hidden="1" x14ac:dyDescent="0.2"/>
    <row r="80" ht="12.75" hidden="1" x14ac:dyDescent="0.2"/>
    <row r="81" ht="12.75" hidden="1" x14ac:dyDescent="0.2"/>
    <row r="82" ht="12.75" hidden="1" x14ac:dyDescent="0.2"/>
    <row r="83" ht="12.75" hidden="1" x14ac:dyDescent="0.2"/>
    <row r="84" ht="12.75" hidden="1" x14ac:dyDescent="0.2"/>
    <row r="85" ht="12.75" hidden="1" x14ac:dyDescent="0.2"/>
    <row r="86" ht="12.75" hidden="1" x14ac:dyDescent="0.2"/>
    <row r="87" ht="12.75" hidden="1" x14ac:dyDescent="0.2"/>
    <row r="88" ht="12.75" hidden="1" x14ac:dyDescent="0.2"/>
    <row r="89" ht="12.75" hidden="1" x14ac:dyDescent="0.2"/>
    <row r="90" ht="12.75" hidden="1" x14ac:dyDescent="0.2"/>
    <row r="91" ht="12.75" hidden="1" x14ac:dyDescent="0.2"/>
    <row r="92" ht="12.75" hidden="1" x14ac:dyDescent="0.2"/>
    <row r="93" ht="12.75" hidden="1" x14ac:dyDescent="0.2"/>
    <row r="94" ht="12.75" hidden="1" x14ac:dyDescent="0.2"/>
    <row r="95" ht="12.75" hidden="1" x14ac:dyDescent="0.2"/>
    <row r="96" ht="12.75" hidden="1" x14ac:dyDescent="0.2"/>
    <row r="97" ht="12.75" hidden="1" x14ac:dyDescent="0.2"/>
    <row r="98" ht="12.75" hidden="1" x14ac:dyDescent="0.2"/>
    <row r="99" ht="12.75" hidden="1" x14ac:dyDescent="0.2"/>
    <row r="100" ht="12.75" hidden="1" x14ac:dyDescent="0.2"/>
    <row r="101" ht="12.75" hidden="1" x14ac:dyDescent="0.2"/>
    <row r="102" ht="12.75" hidden="1" x14ac:dyDescent="0.2"/>
    <row r="103" ht="12.75" hidden="1" x14ac:dyDescent="0.2"/>
    <row r="104" ht="12.75" hidden="1" x14ac:dyDescent="0.2"/>
    <row r="105" ht="12.75" hidden="1" x14ac:dyDescent="0.2"/>
    <row r="106" ht="12.75" hidden="1" x14ac:dyDescent="0.2"/>
    <row r="107" ht="12.75" hidden="1" x14ac:dyDescent="0.2"/>
    <row r="108" ht="12.75" hidden="1" x14ac:dyDescent="0.2"/>
    <row r="109" ht="12.75" hidden="1" x14ac:dyDescent="0.2"/>
    <row r="110" ht="12.75" hidden="1" x14ac:dyDescent="0.2"/>
    <row r="111" ht="12.75" hidden="1" x14ac:dyDescent="0.2"/>
    <row r="112" ht="12.75" hidden="1" x14ac:dyDescent="0.2"/>
    <row r="113" ht="12.75" hidden="1" x14ac:dyDescent="0.2"/>
    <row r="114" ht="12.75" hidden="1" x14ac:dyDescent="0.2"/>
    <row r="115" ht="12.75" hidden="1" x14ac:dyDescent="0.2"/>
    <row r="116" ht="12.75" hidden="1" x14ac:dyDescent="0.2"/>
    <row r="117" ht="12.75" hidden="1" x14ac:dyDescent="0.2"/>
    <row r="118" ht="12.75" hidden="1" x14ac:dyDescent="0.2"/>
    <row r="119" ht="12.75" hidden="1" x14ac:dyDescent="0.2"/>
    <row r="120" ht="12.75" hidden="1" x14ac:dyDescent="0.2"/>
    <row r="121" ht="12.75" hidden="1" x14ac:dyDescent="0.2"/>
    <row r="122" ht="12.75" hidden="1" x14ac:dyDescent="0.2"/>
    <row r="123" ht="12.75" hidden="1" x14ac:dyDescent="0.2"/>
    <row r="124" ht="12.75" hidden="1" x14ac:dyDescent="0.2"/>
    <row r="125" ht="12.75" hidden="1" x14ac:dyDescent="0.2"/>
    <row r="126" ht="12.75" hidden="1" x14ac:dyDescent="0.2"/>
    <row r="127" ht="12.75" hidden="1" x14ac:dyDescent="0.2"/>
    <row r="128" ht="12.75" hidden="1" x14ac:dyDescent="0.2"/>
    <row r="129" ht="12.75" hidden="1" x14ac:dyDescent="0.2"/>
    <row r="130" ht="12.75" hidden="1" x14ac:dyDescent="0.2"/>
    <row r="131" ht="12.75" hidden="1" x14ac:dyDescent="0.2"/>
    <row r="132" ht="12.75" hidden="1" x14ac:dyDescent="0.2"/>
    <row r="133" ht="12.75" hidden="1" x14ac:dyDescent="0.2"/>
    <row r="134" ht="12.75" hidden="1" x14ac:dyDescent="0.2"/>
    <row r="135" ht="12.75" hidden="1" x14ac:dyDescent="0.2"/>
    <row r="136" ht="12.75" hidden="1" x14ac:dyDescent="0.2"/>
    <row r="137" ht="12.75" hidden="1" x14ac:dyDescent="0.2"/>
    <row r="138" ht="12.75" hidden="1" x14ac:dyDescent="0.2"/>
    <row r="139" ht="12.75" hidden="1" x14ac:dyDescent="0.2"/>
    <row r="140" ht="12.75" hidden="1" x14ac:dyDescent="0.2"/>
    <row r="141" ht="12.75" hidden="1" x14ac:dyDescent="0.2"/>
    <row r="142" ht="12.75" hidden="1" x14ac:dyDescent="0.2"/>
    <row r="143" ht="12.75" hidden="1" x14ac:dyDescent="0.2"/>
    <row r="144" ht="12.75" hidden="1" x14ac:dyDescent="0.2"/>
    <row r="145" ht="12.75" hidden="1" x14ac:dyDescent="0.2"/>
    <row r="146" ht="12.75" hidden="1" x14ac:dyDescent="0.2"/>
    <row r="147" ht="12.75" hidden="1" x14ac:dyDescent="0.2"/>
    <row r="148" ht="12.75" hidden="1" x14ac:dyDescent="0.2"/>
    <row r="149" ht="12.75" hidden="1" x14ac:dyDescent="0.2"/>
    <row r="150" ht="12.75" hidden="1" x14ac:dyDescent="0.2"/>
    <row r="151" ht="12.75" hidden="1" x14ac:dyDescent="0.2"/>
    <row r="152" ht="12.75" hidden="1" x14ac:dyDescent="0.2"/>
    <row r="153" ht="12.75" hidden="1" x14ac:dyDescent="0.2"/>
    <row r="154" ht="12.75" hidden="1" x14ac:dyDescent="0.2"/>
    <row r="155" ht="12.75" hidden="1" x14ac:dyDescent="0.2"/>
    <row r="156" ht="12.75" hidden="1" x14ac:dyDescent="0.2"/>
    <row r="157" ht="12.75" hidden="1" x14ac:dyDescent="0.2"/>
    <row r="158" ht="12.75" hidden="1" x14ac:dyDescent="0.2"/>
    <row r="159" ht="12.75" hidden="1" x14ac:dyDescent="0.2"/>
    <row r="160" ht="12.75" hidden="1" x14ac:dyDescent="0.2"/>
    <row r="161" ht="12.75" hidden="1" x14ac:dyDescent="0.2"/>
    <row r="162" ht="12.75" hidden="1" x14ac:dyDescent="0.2"/>
    <row r="163" ht="12.75" hidden="1" x14ac:dyDescent="0.2"/>
    <row r="164" ht="12.75" hidden="1" x14ac:dyDescent="0.2"/>
    <row r="165" ht="12.75" hidden="1" x14ac:dyDescent="0.2"/>
    <row r="166" ht="12.75" hidden="1" x14ac:dyDescent="0.2"/>
    <row r="167" ht="12.75" hidden="1" x14ac:dyDescent="0.2"/>
    <row r="168" ht="12.75" hidden="1" x14ac:dyDescent="0.2"/>
    <row r="169" ht="12.75" hidden="1" x14ac:dyDescent="0.2"/>
    <row r="170" ht="12.75" hidden="1" x14ac:dyDescent="0.2"/>
    <row r="171" ht="12.75" hidden="1" x14ac:dyDescent="0.2"/>
    <row r="172" ht="12.75" hidden="1" x14ac:dyDescent="0.2"/>
    <row r="173" ht="12.75" hidden="1" x14ac:dyDescent="0.2"/>
    <row r="174" ht="12.75" hidden="1" x14ac:dyDescent="0.2"/>
    <row r="175" ht="12.75" hidden="1" x14ac:dyDescent="0.2"/>
    <row r="176" ht="12.75" hidden="1" x14ac:dyDescent="0.2"/>
    <row r="177" ht="12.75" hidden="1" x14ac:dyDescent="0.2"/>
    <row r="178" ht="12.75" hidden="1" x14ac:dyDescent="0.2"/>
    <row r="179" ht="12.75" hidden="1" x14ac:dyDescent="0.2"/>
    <row r="180" ht="12.75" hidden="1" x14ac:dyDescent="0.2"/>
    <row r="181" ht="12.75" hidden="1" x14ac:dyDescent="0.2"/>
    <row r="182" ht="12.75" hidden="1" x14ac:dyDescent="0.2"/>
    <row r="183" ht="12.75" hidden="1" x14ac:dyDescent="0.2"/>
    <row r="184" ht="12.75" hidden="1" x14ac:dyDescent="0.2"/>
    <row r="185" ht="12.75" hidden="1" x14ac:dyDescent="0.2"/>
    <row r="186" ht="12.75" hidden="1" x14ac:dyDescent="0.2"/>
    <row r="187" ht="12.75" hidden="1" x14ac:dyDescent="0.2"/>
    <row r="188" ht="12.75" hidden="1" x14ac:dyDescent="0.2"/>
    <row r="189" ht="12.75" hidden="1" x14ac:dyDescent="0.2"/>
    <row r="190" ht="12.75" hidden="1" x14ac:dyDescent="0.2"/>
    <row r="191" ht="12.75" hidden="1" x14ac:dyDescent="0.2"/>
    <row r="192" ht="12.75" hidden="1" x14ac:dyDescent="0.2"/>
    <row r="193" ht="12.75" hidden="1" x14ac:dyDescent="0.2"/>
    <row r="194" ht="12.75" hidden="1" x14ac:dyDescent="0.2"/>
    <row r="195" ht="12.75" hidden="1" x14ac:dyDescent="0.2"/>
    <row r="196" ht="12.75" hidden="1" x14ac:dyDescent="0.2"/>
    <row r="197" ht="12.75" hidden="1" x14ac:dyDescent="0.2"/>
    <row r="198" ht="12.75" hidden="1" x14ac:dyDescent="0.2"/>
    <row r="199" ht="12.75" hidden="1" x14ac:dyDescent="0.2"/>
    <row r="200" ht="12.75" hidden="1" x14ac:dyDescent="0.2"/>
    <row r="201" ht="12.75" hidden="1" x14ac:dyDescent="0.2"/>
    <row r="202" ht="12.75" hidden="1" x14ac:dyDescent="0.2"/>
    <row r="203" ht="12.75" hidden="1" x14ac:dyDescent="0.2"/>
    <row r="204" ht="12.75" hidden="1" x14ac:dyDescent="0.2"/>
    <row r="205" ht="12.75" hidden="1" x14ac:dyDescent="0.2"/>
    <row r="206" ht="12.75" hidden="1" x14ac:dyDescent="0.2"/>
    <row r="207" ht="12.75" hidden="1" x14ac:dyDescent="0.2"/>
    <row r="208" ht="12.75" hidden="1" x14ac:dyDescent="0.2"/>
    <row r="209" ht="12.75" hidden="1" x14ac:dyDescent="0.2"/>
    <row r="210" ht="12.75" hidden="1" x14ac:dyDescent="0.2"/>
    <row r="211" ht="12.75" hidden="1" x14ac:dyDescent="0.2"/>
    <row r="212" ht="12.75" hidden="1" x14ac:dyDescent="0.2"/>
    <row r="213" ht="12.75" hidden="1" x14ac:dyDescent="0.2"/>
    <row r="214" ht="12.75" hidden="1" x14ac:dyDescent="0.2"/>
    <row r="215" ht="12.75" hidden="1" x14ac:dyDescent="0.2"/>
    <row r="216" ht="12.75" hidden="1" x14ac:dyDescent="0.2"/>
    <row r="217" ht="12.75" hidden="1" x14ac:dyDescent="0.2"/>
    <row r="218" ht="12.75" hidden="1" x14ac:dyDescent="0.2"/>
    <row r="219" ht="12.75" hidden="1" x14ac:dyDescent="0.2"/>
    <row r="220" ht="12.75" hidden="1" x14ac:dyDescent="0.2"/>
    <row r="221" ht="12.75" hidden="1" x14ac:dyDescent="0.2"/>
    <row r="222" ht="12.75" hidden="1" x14ac:dyDescent="0.2"/>
    <row r="223" ht="12.75" hidden="1" x14ac:dyDescent="0.2"/>
    <row r="224" ht="12.75" hidden="1" x14ac:dyDescent="0.2"/>
    <row r="225" ht="12.75" hidden="1" x14ac:dyDescent="0.2"/>
    <row r="226" ht="12.75" hidden="1" x14ac:dyDescent="0.2"/>
    <row r="227" ht="12.75" hidden="1" x14ac:dyDescent="0.2"/>
    <row r="228" ht="12.75" hidden="1" x14ac:dyDescent="0.2"/>
    <row r="229" ht="12.75" hidden="1" x14ac:dyDescent="0.2"/>
    <row r="230" ht="12.75" hidden="1" x14ac:dyDescent="0.2"/>
    <row r="231" ht="12.75" hidden="1" x14ac:dyDescent="0.2"/>
    <row r="232" ht="12.75" hidden="1" x14ac:dyDescent="0.2"/>
    <row r="233" ht="12.75" hidden="1" x14ac:dyDescent="0.2"/>
    <row r="234" ht="12.75" hidden="1" x14ac:dyDescent="0.2"/>
    <row r="235" ht="12.75" hidden="1" x14ac:dyDescent="0.2"/>
    <row r="236" ht="12.75" hidden="1" x14ac:dyDescent="0.2"/>
    <row r="237" ht="12.75" hidden="1" x14ac:dyDescent="0.2"/>
    <row r="238" ht="12.75" hidden="1" x14ac:dyDescent="0.2"/>
    <row r="239" ht="12.75" hidden="1" x14ac:dyDescent="0.2"/>
    <row r="240" ht="12.75" hidden="1" x14ac:dyDescent="0.2"/>
    <row r="241" ht="12.75" hidden="1" x14ac:dyDescent="0.2"/>
    <row r="242" ht="12.75" hidden="1" x14ac:dyDescent="0.2"/>
    <row r="243" ht="12.75" hidden="1" x14ac:dyDescent="0.2"/>
    <row r="244" ht="12.75" hidden="1" x14ac:dyDescent="0.2"/>
    <row r="245" ht="12.75" hidden="1" x14ac:dyDescent="0.2"/>
    <row r="246" ht="12.75" hidden="1" x14ac:dyDescent="0.2"/>
    <row r="247" ht="12.75" hidden="1" x14ac:dyDescent="0.2"/>
    <row r="248" ht="12.75" hidden="1" x14ac:dyDescent="0.2"/>
    <row r="249" ht="12.75" hidden="1" x14ac:dyDescent="0.2"/>
    <row r="250" ht="12.75" hidden="1" x14ac:dyDescent="0.2"/>
    <row r="251" ht="12.75" hidden="1" x14ac:dyDescent="0.2"/>
    <row r="252" ht="12.75" hidden="1" x14ac:dyDescent="0.2"/>
    <row r="253" ht="12.75" hidden="1" x14ac:dyDescent="0.2"/>
    <row r="254" ht="12.75" hidden="1" x14ac:dyDescent="0.2"/>
    <row r="255" ht="12.75" hidden="1" x14ac:dyDescent="0.2"/>
    <row r="256" ht="12.75" hidden="1" x14ac:dyDescent="0.2"/>
    <row r="257" ht="12.75" hidden="1" x14ac:dyDescent="0.2"/>
    <row r="258" ht="12.75" hidden="1" x14ac:dyDescent="0.2"/>
    <row r="259" ht="12.75" hidden="1" x14ac:dyDescent="0.2"/>
    <row r="260" ht="12.75" hidden="1" x14ac:dyDescent="0.2"/>
    <row r="261" ht="12.75" hidden="1" x14ac:dyDescent="0.2"/>
    <row r="262" ht="12.75" hidden="1" x14ac:dyDescent="0.2"/>
    <row r="263" ht="12.75" hidden="1" x14ac:dyDescent="0.2"/>
    <row r="264" ht="12.75" hidden="1" x14ac:dyDescent="0.2"/>
    <row r="265" ht="12.75" hidden="1" x14ac:dyDescent="0.2"/>
    <row r="266" ht="12.75" hidden="1" x14ac:dyDescent="0.2"/>
  </sheetData>
  <dataConsolidate/>
  <mergeCells count="36">
    <mergeCell ref="D25:F25"/>
    <mergeCell ref="L25:M46"/>
    <mergeCell ref="D26:F26"/>
    <mergeCell ref="D27:F27"/>
    <mergeCell ref="C22:I22"/>
    <mergeCell ref="D24:F24"/>
    <mergeCell ref="L24:M24"/>
    <mergeCell ref="A1:E4"/>
    <mergeCell ref="C7:D7"/>
    <mergeCell ref="E7:F7"/>
    <mergeCell ref="C8:D8"/>
    <mergeCell ref="E8:F8"/>
    <mergeCell ref="C12:C21"/>
    <mergeCell ref="E13:E14"/>
    <mergeCell ref="E15:E17"/>
    <mergeCell ref="J10:K10"/>
    <mergeCell ref="L10:L11"/>
    <mergeCell ref="D13:D20"/>
    <mergeCell ref="K13:K20"/>
    <mergeCell ref="J13:J20"/>
    <mergeCell ref="M1:O1"/>
    <mergeCell ref="M2:O2"/>
    <mergeCell ref="M3:O3"/>
    <mergeCell ref="M4:O4"/>
    <mergeCell ref="F1:L2"/>
    <mergeCell ref="F3:L3"/>
    <mergeCell ref="F4:L4"/>
    <mergeCell ref="H7:K7"/>
    <mergeCell ref="H8:K8"/>
    <mergeCell ref="M10:M11"/>
    <mergeCell ref="C10:C11"/>
    <mergeCell ref="D10:D11"/>
    <mergeCell ref="E10:E11"/>
    <mergeCell ref="F10:F11"/>
    <mergeCell ref="G10:G11"/>
    <mergeCell ref="H10:I10"/>
  </mergeCells>
  <conditionalFormatting sqref="H12:H21">
    <cfRule type="containsText" dxfId="0" priority="5" operator="containsText" text="4">
      <formula>NOT(ISERROR(SEARCH("4",H12)))</formula>
    </cfRule>
  </conditionalFormatting>
  <conditionalFormatting sqref="H9:K9">
    <cfRule type="iconSet" priority="7">
      <iconSet iconSet="4Arrows">
        <cfvo type="percent" val="0"/>
        <cfvo type="percent" val="0.25"/>
        <cfvo type="percent" val="0.5"/>
        <cfvo type="percent" val="0.75"/>
      </iconSet>
    </cfRule>
  </conditionalFormatting>
  <conditionalFormatting sqref="I12:I21">
    <cfRule type="dataBar" priority="28">
      <dataBar>
        <cfvo type="min"/>
        <cfvo type="max"/>
        <color theme="8" tint="0.39997558519241921"/>
      </dataBar>
      <extLst>
        <ext xmlns:x14="http://schemas.microsoft.com/office/spreadsheetml/2009/9/main" uri="{B025F937-C7B1-47D3-B67F-A62EFF666E3E}">
          <x14:id>{E6E43887-AA9E-4C3A-9A28-3B741C368356}</x14:id>
        </ext>
      </extLst>
    </cfRule>
  </conditionalFormatting>
  <conditionalFormatting sqref="K12">
    <cfRule type="dataBar" priority="1">
      <dataBar>
        <cfvo type="min"/>
        <cfvo type="max"/>
        <color rgb="FF31A2C5"/>
      </dataBar>
      <extLst>
        <ext xmlns:x14="http://schemas.microsoft.com/office/spreadsheetml/2009/9/main" uri="{B025F937-C7B1-47D3-B67F-A62EFF666E3E}">
          <x14:id>{8C21B84D-6F91-4810-BB68-4AE6A6E9AEC2}</x14:id>
        </ext>
      </extLst>
    </cfRule>
  </conditionalFormatting>
  <conditionalFormatting sqref="K13 K21">
    <cfRule type="dataBar" priority="3">
      <dataBar>
        <cfvo type="min"/>
        <cfvo type="max"/>
        <color rgb="FF31A2C5"/>
      </dataBar>
      <extLst>
        <ext xmlns:x14="http://schemas.microsoft.com/office/spreadsheetml/2009/9/main" uri="{B025F937-C7B1-47D3-B67F-A62EFF666E3E}">
          <x14:id>{8AE42CF0-66E7-4904-B832-AC83D234EC67}</x14:id>
        </ext>
      </extLst>
    </cfRule>
  </conditionalFormatting>
  <conditionalFormatting sqref="K22">
    <cfRule type="dataBar" priority="6">
      <dataBar>
        <cfvo type="min"/>
        <cfvo type="max"/>
        <color rgb="FF31A2C5"/>
      </dataBar>
      <extLst>
        <ext xmlns:x14="http://schemas.microsoft.com/office/spreadsheetml/2009/9/main" uri="{B025F937-C7B1-47D3-B67F-A62EFF666E3E}">
          <x14:id>{EBE4D812-7379-4103-B788-2701C7A48D22}</x14:id>
        </ext>
      </extLst>
    </cfRule>
  </conditionalFormatting>
  <dataValidations count="3">
    <dataValidation type="list" allowBlank="1" showInputMessage="1" showErrorMessage="1" sqref="G12:G21" xr:uid="{3646755B-D14B-422E-8B99-770FACD18746}">
      <formula1>Implementación</formula1>
    </dataValidation>
    <dataValidation allowBlank="1" showInputMessage="1" showErrorMessage="1" prompt="Documento o registro de la actividad que permite evidenciar el cumplimiento del requisito." sqref="M12:M22" xr:uid="{C72AA616-54CE-40EF-8875-A99F9A2A1513}"/>
    <dataValidation allowBlank="1" showInputMessage="1" showErrorMessage="1" prompt="Se genera plan de accion cuando la calificación es inferior a 4" sqref="L12:L22" xr:uid="{4371BEFC-7473-4DE3-80F4-9D2C0DCF5CEE}"/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6E43887-AA9E-4C3A-9A28-3B741C36835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I12:I21</xm:sqref>
        </x14:conditionalFormatting>
        <x14:conditionalFormatting xmlns:xm="http://schemas.microsoft.com/office/excel/2006/main">
          <x14:cfRule type="dataBar" id="{8C21B84D-6F91-4810-BB68-4AE6A6E9AEC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K12</xm:sqref>
        </x14:conditionalFormatting>
        <x14:conditionalFormatting xmlns:xm="http://schemas.microsoft.com/office/excel/2006/main">
          <x14:cfRule type="dataBar" id="{8AE42CF0-66E7-4904-B832-AC83D234EC6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K13 K21</xm:sqref>
        </x14:conditionalFormatting>
        <x14:conditionalFormatting xmlns:xm="http://schemas.microsoft.com/office/excel/2006/main">
          <x14:cfRule type="dataBar" id="{EBE4D812-7379-4103-B788-2701C7A48D2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K22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C005FF8-6471-4339-80F3-E7F26FDCCEFF}">
          <x14:formula1>
            <xm:f>Hoja1!$A$2:$A$6</xm:f>
          </x14:formula1>
          <xm:sqref>H12:H21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F4E48-D1DF-45C8-B029-5E011D48D109}">
  <dimension ref="A1:C4"/>
  <sheetViews>
    <sheetView workbookViewId="0">
      <selection activeCell="C4" sqref="C4"/>
    </sheetView>
  </sheetViews>
  <sheetFormatPr baseColWidth="10" defaultColWidth="11.42578125" defaultRowHeight="15" x14ac:dyDescent="0.25"/>
  <cols>
    <col min="3" max="3" width="25.140625" customWidth="1"/>
  </cols>
  <sheetData>
    <row r="1" spans="1:3" ht="30" customHeight="1" x14ac:dyDescent="0.25">
      <c r="A1" s="468" t="s">
        <v>18</v>
      </c>
      <c r="B1" s="468" t="s">
        <v>19</v>
      </c>
      <c r="C1" s="468" t="s">
        <v>20</v>
      </c>
    </row>
    <row r="2" spans="1:3" x14ac:dyDescent="0.25">
      <c r="A2" s="469"/>
      <c r="B2" s="469"/>
      <c r="C2" s="469"/>
    </row>
    <row r="3" spans="1:3" x14ac:dyDescent="0.25">
      <c r="A3" s="71">
        <v>1</v>
      </c>
      <c r="B3" s="72">
        <v>44715</v>
      </c>
      <c r="C3" s="227" t="s">
        <v>21</v>
      </c>
    </row>
    <row r="4" spans="1:3" ht="101.25" customHeight="1" x14ac:dyDescent="0.25">
      <c r="A4" s="279">
        <v>2</v>
      </c>
      <c r="B4" s="470">
        <v>45121</v>
      </c>
      <c r="C4" s="228" t="s">
        <v>270</v>
      </c>
    </row>
  </sheetData>
  <mergeCells count="3">
    <mergeCell ref="A1:A2"/>
    <mergeCell ref="B1:B2"/>
    <mergeCell ref="C1:C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0b981f8-d48e-4a0a-9807-fdacdca021c9" xsi:nil="true"/>
    <lcf76f155ced4ddcb4097134ff3c332f xmlns="5cf109c1-1860-45f4-a656-7e106846a3a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67A7CEA94675C42BEF7EA0A9E4FC270" ma:contentTypeVersion="17" ma:contentTypeDescription="Crear nuevo documento." ma:contentTypeScope="" ma:versionID="40b34348c6a6c9366811287d65bd48e0">
  <xsd:schema xmlns:xsd="http://www.w3.org/2001/XMLSchema" xmlns:xs="http://www.w3.org/2001/XMLSchema" xmlns:p="http://schemas.microsoft.com/office/2006/metadata/properties" xmlns:ns2="5cf109c1-1860-45f4-a656-7e106846a3aa" xmlns:ns3="e0b981f8-d48e-4a0a-9807-fdacdca021c9" targetNamespace="http://schemas.microsoft.com/office/2006/metadata/properties" ma:root="true" ma:fieldsID="22aa7ba2059dd7d21cf0b06995438325" ns2:_="" ns3:_="">
    <xsd:import namespace="5cf109c1-1860-45f4-a656-7e106846a3aa"/>
    <xsd:import namespace="e0b981f8-d48e-4a0a-9807-fdacdca021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f109c1-1860-45f4-a656-7e106846a3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63b8c75e-ec72-4c21-81ea-4ec031f757d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b981f8-d48e-4a0a-9807-fdacdca021c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1184bde-b057-43bb-83a8-debbcbd9664a}" ma:internalName="TaxCatchAll" ma:showField="CatchAllData" ma:web="e0b981f8-d48e-4a0a-9807-fdacdca021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833BBA-4AA3-4897-9559-180E99D021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378F1A8-14FB-439F-8A23-309D0B1604B6}">
  <ds:schemaRefs>
    <ds:schemaRef ds:uri="http://schemas.microsoft.com/office/2006/metadata/properties"/>
    <ds:schemaRef ds:uri="http://schemas.microsoft.com/office/infopath/2007/PartnerControls"/>
    <ds:schemaRef ds:uri="e0b981f8-d48e-4a0a-9807-fdacdca021c9"/>
    <ds:schemaRef ds:uri="5cf109c1-1860-45f4-a656-7e106846a3aa"/>
  </ds:schemaRefs>
</ds:datastoreItem>
</file>

<file path=customXml/itemProps3.xml><?xml version="1.0" encoding="utf-8"?>
<ds:datastoreItem xmlns:ds="http://schemas.openxmlformats.org/officeDocument/2006/customXml" ds:itemID="{3323A9D2-D024-47E6-8C2F-D7CB4F4EAC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f109c1-1860-45f4-a656-7e106846a3aa"/>
    <ds:schemaRef ds:uri="e0b981f8-d48e-4a0a-9807-fdacdca021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Hoja1</vt:lpstr>
      <vt:lpstr>ISO 14001 Num. 4</vt:lpstr>
      <vt:lpstr>ISO 14001 Num. 5</vt:lpstr>
      <vt:lpstr>ISO 14001 Num. 6</vt:lpstr>
      <vt:lpstr>ISO 14001 Num. 7</vt:lpstr>
      <vt:lpstr>ISO 14001 Num. 8</vt:lpstr>
      <vt:lpstr>ISO 14001 Num. 9</vt:lpstr>
      <vt:lpstr>ISO 14001 Num. 10</vt:lpstr>
      <vt:lpstr>Control de Cambios</vt:lpstr>
      <vt:lpstr>Implementación</vt:lpstr>
      <vt:lpstr>No</vt:lpstr>
      <vt:lpstr>O</vt:lpstr>
      <vt:lpstr>Si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atavera</dc:creator>
  <cp:keywords/>
  <dc:description/>
  <cp:lastModifiedBy>Eudomenia Elina Cotes Curvelo</cp:lastModifiedBy>
  <cp:revision/>
  <cp:lastPrinted>2023-06-08T21:01:37Z</cp:lastPrinted>
  <dcterms:created xsi:type="dcterms:W3CDTF">2016-05-03T17:14:31Z</dcterms:created>
  <dcterms:modified xsi:type="dcterms:W3CDTF">2023-07-28T19:55:58Z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0x010100567A7CEA94675C42BEF7EA0A9E4FC270</vt:lpwstr>
  </property>
  <property fmtid="{D5CDD505-2E9C-101B-9397-08002B2CF9AE}" pid="3" name="MediaServiceImageTags">
    <vt:lpwstr/>
  </property>
</Properties>
</file>