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3. P. DFyA PIRC NÉ/"/>
    </mc:Choice>
  </mc:AlternateContent>
  <xr:revisionPtr revIDLastSave="97" documentId="8_{7B3D186A-BD1B-4E65-94E2-C4C40053CFB7}" xr6:coauthVersionLast="47" xr6:coauthVersionMax="47" xr10:uidLastSave="{A764A20E-9D9F-4FE1-AE3F-BAF06B37CC76}"/>
  <bookViews>
    <workbookView xWindow="-120" yWindow="-120" windowWidth="29040" windowHeight="15720" firstSheet="4" activeTab="4" xr2:uid="{00000000-000D-0000-FFFF-FFFF00000000}"/>
  </bookViews>
  <sheets>
    <sheet name="GENERAL" sheetId="1" state="hidden" r:id="rId1"/>
    <sheet name="EYF" sheetId="2" state="hidden" r:id="rId2"/>
    <sheet name="CAUSAS Y OBJ DIRE" sheetId="3" state="hidden" r:id="rId3"/>
    <sheet name="CAUSAS Y OBJ IND" sheetId="4" state="hidden" r:id="rId4"/>
    <sheet name="Árbol de problemas" sheetId="5" r:id="rId5"/>
    <sheet name="Árbol de objetivos" sheetId="6" r:id="rId6"/>
    <sheet name="Control de cambios" sheetId="7" r:id="rId7"/>
  </sheets>
  <definedNames>
    <definedName name="Afectación_a_la_proyección_en_el_tiempo_del_colectivo">GENERAL!$O$2</definedName>
    <definedName name="Afectación_a_las_formas_en_como_se_ejercía_el_liderazgo">GENERAL!$Z$2</definedName>
    <definedName name="Afectación_a_las_formas_propias_para_resolver_conflictos">GENERAL!$AC$2:$AC$3</definedName>
    <definedName name="Afectación_a_los_espacios_y_escenarios_de_encuentro">GENERAL!$U$2:$U$3</definedName>
    <definedName name="Afectación_a_los_medios_necesarios_para_realizar_las_prácticas">GENERAL!$S$2</definedName>
    <definedName name="Afectación_de_la_frecuencia_con_que_se_realizan_las_prácticas">GENERAL!$T$2</definedName>
    <definedName name="Afectación_de_las_acciones_de_resistencia_y_cambios_en_el_sistema_normativo_del_colectivo">GENERAL!$P$2:$P$3</definedName>
    <definedName name="Afectación_de_las_formas_de_diálogo_intergeneracional_al_interior_del_colectivo">GENERAL!$R$2</definedName>
    <definedName name="Afectación_del_conjunto_de_valores_principios_y_aspectos_culturales">GENERAL!$I$2</definedName>
    <definedName name="Afectación_en_la_elección_de_representantes">GENERAL!$Y$2</definedName>
    <definedName name="Afectación_en_los_espacios_físicos_y_o_bienes_comunes_usados_para_llevar_a_cabo_el_proyecto_colectivo">GENERAL!$Q$2</definedName>
    <definedName name="Afectación_espacios_de_trámite_de_sufrimiento_y_el_dolor">GENERAL!$W$2</definedName>
    <definedName name="Afectación_mecanismos_de_toma_de_decisiones">GENERAL!$X$2:$X$3</definedName>
    <definedName name="Afectaciones_de_las_formas_de_relacionamiento_con_terceros">GENERAL!$AB$2</definedName>
    <definedName name="CATEGORÍA_DE_DAÑO">GENERAL!$B$2:$B$6</definedName>
    <definedName name="Daño_a_las_formas_de_organización_y_relacionamiento">GENERAL!$F$2:$F$8</definedName>
    <definedName name="Daño_a_las_prácticas_colectivas">GENERAL!$E$2:$E$6</definedName>
    <definedName name="Daño_al_autorreconocimiento_y_reconocimiento_por_terceros">GENERAL!$C$2:$C$7</definedName>
    <definedName name="Daño_al_proyecto_colectivo">GENERAL!$D$2:$D$6</definedName>
    <definedName name="Daño_al_territorio">GENERAL!$G$2:$G$5</definedName>
    <definedName name="Disminución_de_la_participación_en_asuntos_públicos">GENERAL!$AA$2:$AA$3</definedName>
    <definedName name="Efectos">EYF!$A$2:$A$30</definedName>
    <definedName name="Impacto_negativo_sobre_la_construcción_de_los_roles_de_género_en_relación_con_el_territorio">GENERAL!$AH$2</definedName>
    <definedName name="Impactos_en_el_significado_y_uso_que_tenían_lugares_con_la_identidad_común">GENERAL!$AF$2:$AF$3</definedName>
    <definedName name="Impactos_negativos_en_el_uso_y_significado_de_la_tierra">GENERAL!$AE$2</definedName>
    <definedName name="Impactos_negativos_en_las_ideas_y_definiciones_sobre_el_poder_la_autoridad_y_la_autonomía">GENERAL!$AD$2</definedName>
    <definedName name="Impactos_negativos_sobre_la_relación_del_colectivo_alrededor_de_la_vocación_productiva_del_territorio">GENERAL!$AG$2</definedName>
    <definedName name="La_vulneración_al_sentido_de_pertenencia_y_autopercepción_del_sujeto_colectivo">GENERAL!$H$2</definedName>
    <definedName name="Limitación_de_la_participación_en_las_prácticas">GENERAL!$V$2</definedName>
    <definedName name="Pérdida_de_las_razones_o_ideas_originarias_que_le_dieron_existencia_al_colectivo">GENERAL!$N$2</definedName>
    <definedName name="Pérdida_o_afectación_de_las_relaciones_y_redes_de_solidaridad_y_confianza_al_interior_del_colectivo">GENERAL!$K$2</definedName>
    <definedName name="Procesos_de_estigmatización_y_afectación_al_buen_nombre_al_interior_del_colectivo">GENERAL!$L$2</definedName>
    <definedName name="Procesos_de_estigmatización_y_afectación_al_buen_nombre_del_colectivo_por_terceros">GENERAL!$J$2</definedName>
    <definedName name="Profundización_de_patrones_de_discriminación_por_razones_de_género">GENERAL!$M$2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6" l="1"/>
  <c r="J9" i="6"/>
  <c r="G9" i="6"/>
  <c r="A9" i="6"/>
  <c r="M14" i="6"/>
  <c r="J14" i="6"/>
  <c r="G14" i="6"/>
  <c r="D14" i="6"/>
  <c r="N11" i="6"/>
  <c r="M11" i="6"/>
  <c r="K11" i="6"/>
  <c r="J11" i="6"/>
  <c r="H11" i="6"/>
  <c r="G11" i="6"/>
  <c r="E11" i="6"/>
  <c r="D11" i="6"/>
  <c r="B11" i="6"/>
  <c r="A11" i="6"/>
  <c r="A14" i="6"/>
  <c r="M41" i="6"/>
  <c r="M39" i="6"/>
  <c r="J41" i="6"/>
  <c r="G41" i="6"/>
  <c r="D41" i="6"/>
  <c r="A41" i="6"/>
  <c r="A39" i="6"/>
  <c r="D39" i="6"/>
  <c r="G39" i="6"/>
  <c r="J39" i="6"/>
  <c r="M37" i="6"/>
  <c r="J37" i="6"/>
  <c r="G37" i="6"/>
  <c r="D37" i="6"/>
  <c r="A37" i="6"/>
  <c r="M35" i="6"/>
  <c r="J35" i="6"/>
  <c r="G35" i="6"/>
  <c r="D35" i="6"/>
  <c r="A35" i="6"/>
  <c r="A33" i="6"/>
  <c r="D33" i="6"/>
  <c r="G33" i="6"/>
  <c r="J33" i="6"/>
  <c r="M33" i="6"/>
  <c r="M31" i="6"/>
  <c r="J31" i="6"/>
  <c r="G31" i="6"/>
  <c r="D31" i="6"/>
  <c r="A31" i="6"/>
  <c r="A29" i="6"/>
  <c r="D29" i="6"/>
  <c r="G29" i="6"/>
  <c r="J29" i="6"/>
  <c r="M29" i="6"/>
  <c r="M27" i="6"/>
  <c r="J27" i="6"/>
  <c r="G27" i="6"/>
  <c r="D27" i="6"/>
  <c r="A27" i="6"/>
  <c r="A25" i="6"/>
  <c r="D25" i="6"/>
  <c r="G25" i="6"/>
  <c r="J25" i="6"/>
  <c r="M25" i="6"/>
  <c r="M23" i="6"/>
  <c r="J23" i="6"/>
  <c r="G23" i="6"/>
  <c r="D23" i="6"/>
  <c r="A23" i="6"/>
  <c r="M20" i="6"/>
  <c r="J20" i="6"/>
  <c r="G20" i="6"/>
  <c r="D20" i="6"/>
  <c r="A20" i="6"/>
  <c r="M22" i="5"/>
  <c r="J22" i="5"/>
  <c r="G22" i="5"/>
  <c r="D22" i="5"/>
  <c r="A22" i="5"/>
</calcChain>
</file>

<file path=xl/sharedStrings.xml><?xml version="1.0" encoding="utf-8"?>
<sst xmlns="http://schemas.openxmlformats.org/spreadsheetml/2006/main" count="459" uniqueCount="234">
  <si>
    <t>DIRECCIÓN_TERRITORIAL</t>
  </si>
  <si>
    <t>CATEGORÍA_DE_DAÑO</t>
  </si>
  <si>
    <t>Daño_al_autorreconocimiento_y_reconocimiento_por_terceros</t>
  </si>
  <si>
    <t>Daño_al_proyecto_colectivo</t>
  </si>
  <si>
    <t>Daño_a_las_prácticas_colectivas</t>
  </si>
  <si>
    <t>Daño_a_las_formas_de_organización_y_relacionamiento</t>
  </si>
  <si>
    <t>Daño_al_territorio</t>
  </si>
  <si>
    <t>La_vulneración_al_sentido_de_pertenencia_y_autopercepción_del_sujeto_colectivo</t>
  </si>
  <si>
    <t>Afectación_del_conjunto_de_valores_principios_y_aspectos_culturales</t>
  </si>
  <si>
    <t>Procesos_de_estigmatización_y_afectación_al_buen_nombre_del_colectivo_por_terceros</t>
  </si>
  <si>
    <t>Pérdida_o_afectación_de_las_relaciones_y_redes_de_solidaridad_y_confianza_al_interior_del_colectivo</t>
  </si>
  <si>
    <t>Procesos_de_estigmatización_y_afectación_al_buen_nombre_al_interior_del_colectivo</t>
  </si>
  <si>
    <t>Profundización_de_patrones_de_discriminación_por_razones_de_género</t>
  </si>
  <si>
    <t>Pérdida_de_las_razones_o_ideas_originarias_que_le_dieron_existencia_al_colectivo</t>
  </si>
  <si>
    <t>Afectación_a_la_proyección_en_el_tiempo_del_colectivo</t>
  </si>
  <si>
    <t>Afectación_de_las_acciones_de_resistencia_y_cambios_en_el_sistema_normativo_del_colectivo</t>
  </si>
  <si>
    <t>Afectación_en_los_espacios_físicos_y_o_bienes_comunes_usados_para_llevar_a_cabo_el_proyecto_colectivo</t>
  </si>
  <si>
    <t>Afectación_de_las_formas_de_diálogo_intergeneracional_al_interior_del_colectivo</t>
  </si>
  <si>
    <t>Afectación_a_los_medios_necesarios_para_realizar_las_prácticas</t>
  </si>
  <si>
    <t>Afectación_de_la_frecuencia_con_que_se_realizan_las_prácticas</t>
  </si>
  <si>
    <t>Afectación_a_los_espacios_y_escenarios_de_encuentro</t>
  </si>
  <si>
    <t>Limitación_de_la_participación_en_las_prácticas</t>
  </si>
  <si>
    <t>Afectación_espacios_de_trámite_de_sufrimiento_y_el_dolor</t>
  </si>
  <si>
    <t>Afectación_mecanismos_de_toma_de_decisiones</t>
  </si>
  <si>
    <t>Afectación_en_la_elección_de_representantes</t>
  </si>
  <si>
    <t>Afectación_a_las_formas_en_como_se_ejercía_el_liderazgo</t>
  </si>
  <si>
    <t>Disminución_de_la_participación_en_asuntos_públicos</t>
  </si>
  <si>
    <t>Afectaciones_de_las_formas_de_relacionamiento_con_terceros</t>
  </si>
  <si>
    <t>Afectación_a_las_formas_propias_para_resolver_conflictos</t>
  </si>
  <si>
    <t>Impactos_negativos_en_las_ideas_y_definiciones_sobre_el_poder_la_autoridad_y_la_autonomía</t>
  </si>
  <si>
    <t>Impactos_negativos_en_el_uso_y_significado_de_la_tierra</t>
  </si>
  <si>
    <t>Impactos_en_el_significado_y_uso_que_tenían_lugares_con_la_identidad_común</t>
  </si>
  <si>
    <t>Impactos_negativos_sobre_la_relación_del_colectivo_alrededor_de_la_vocación_productiva_del_territorio</t>
  </si>
  <si>
    <t>Impacto_negativo_sobre_la_construcción_de_los_roles_de_género_en_relación_con_el_territorio</t>
  </si>
  <si>
    <t>DT_ANTIOQUIA</t>
  </si>
  <si>
    <t>Pérdida_/_debilitamiento_de_la_identidad_colectiva_y_el_sentido_de_pertenencia</t>
  </si>
  <si>
    <t>Transformación_del_conjunto_de_valores,_principios_y_aspectos_culturales_del_colectivo</t>
  </si>
  <si>
    <t>Estigmatización_/_discriminación_del_entorno_hacia_el_sujeto_colectivo</t>
  </si>
  <si>
    <t>Pérdida_de_la_solidaridad_y_la_confianza_al_interior_del_colectivo</t>
  </si>
  <si>
    <t>Estigmatización_y_discriminación_entre_las_personas_del_mismo_sujeto_colectivo</t>
  </si>
  <si>
    <t>Discriminación_por_razones_de_género_al_interior_del_colectivo</t>
  </si>
  <si>
    <t>Destrucción_/_Debilitamiento_de_las_razones_originarias_que_dieron_existencia_al_colectivo</t>
  </si>
  <si>
    <t>Limitación_a_la_proyección_en_el_tiempo_del_colectivo</t>
  </si>
  <si>
    <t>Destrucción_/_Debilitamiento_de_las_acciones_de_resistencia_del_colectivo</t>
  </si>
  <si>
    <t>Deterioro_de_los_espacios_físicos_y/o_bienes_comunes_propios_del_colectivo</t>
  </si>
  <si>
    <t>Rompimiento_de_las_formas_de_diálogo_intergeneracional_al_interior_del_colectivo</t>
  </si>
  <si>
    <t>Pérdida_/_deterioro_de_los_medios_y_herramientas_desarrollados_por_el_colectivo_para_realizar_las_prácticas</t>
  </si>
  <si>
    <t>Transformación_de_la_frecuencia_con_que_se_realizaban_las_prácticas</t>
  </si>
  <si>
    <t>Deterioro_/_destrucción_de_los_espacios__físicos_de_encuentro_propios_del_sujeto_colectivo</t>
  </si>
  <si>
    <t>Limitación_de_la_participación_de_los_miembros_del_colectivo_en_las_prácticas</t>
  </si>
  <si>
    <t>Pérdida_/_deterioro_de_los_espacios_de_trámite_de_sufrimiento_y_del_dolor_del_colectivo</t>
  </si>
  <si>
    <t>Debilitamiento_de_las_relaciones_entre_el_gobierno_local_y_la_comunidad_(gobernabilidad)</t>
  </si>
  <si>
    <t>Transformación_de_las_formas_de_elección_de_los_representantes_del_colectivo</t>
  </si>
  <si>
    <t>Disminución_/_debilitamiento_de_las_formas_de_ejercer_los_liderazgos_en_el_colectivo</t>
  </si>
  <si>
    <t>Disminución_de_la_participación_del_colectivo_en_los_asuntos_públicos</t>
  </si>
  <si>
    <t>Rompimiento_y/o_debilitamiento_de_las_relaciones_del_colectivo_con_terceros</t>
  </si>
  <si>
    <t>El_colectivo_mantiene_el_uso_de_prácticas_violentas_para_tramitar_sus_conflictos</t>
  </si>
  <si>
    <t>Transformación_de_las_definiciones_sobre_el_poder,_la_autoridad_y_la_autonomía_que_tenía_el_colectivo</t>
  </si>
  <si>
    <t>Degradación_ambiental_y_uso_indebido_de_los_recursos_naturales_del_territorio_del_colectivo</t>
  </si>
  <si>
    <t>Desarraigo_por_parte_del_colectivo_hacia_el_territorio</t>
  </si>
  <si>
    <t>Alternativas_productivas_colectivas_destruidas_y/o_deterioradas</t>
  </si>
  <si>
    <t>Transformación_de_los_roles_de_género_en_relación_con_el_territorio</t>
  </si>
  <si>
    <t>DT_ATLÁNTICO</t>
  </si>
  <si>
    <t>Transformación_del_sistema_de_normas_del_colectivo</t>
  </si>
  <si>
    <t>Transformación_del_uso_y/o_significado_de_los_espacios_de_uso_colectivo</t>
  </si>
  <si>
    <t>Rompimiento_y/o_debilitamiento_de_los_mecanismos_de_toma_de_decisiones_comunitarios</t>
  </si>
  <si>
    <t>Debilitamiento_de_los_espacios_de_participación_del_colectivo</t>
  </si>
  <si>
    <t>La_comunidad_no_cuenta_actualmente_con_mecanismos_propios_de_trámite_de_conflictos</t>
  </si>
  <si>
    <t>Transformación_de_los_significados_de_lugares_del_territorio_del_colectivo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</si>
  <si>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</si>
  <si>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</si>
  <si>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</si>
  <si>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</si>
  <si>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</si>
  <si>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</si>
  <si>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</si>
  <si>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</si>
  <si>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</si>
  <si>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</si>
  <si>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</si>
  <si>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</si>
  <si>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</si>
  <si>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</si>
  <si>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</si>
  <si>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</si>
  <si>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</si>
  <si>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DT_VALLE</t>
  </si>
  <si>
    <t>Efectos</t>
  </si>
  <si>
    <t>Fines</t>
  </si>
  <si>
    <t>Pérdida_de_los_referentes_de_reconocimiento_y_autoreconocimiento_del_Sujeto_Colectivo</t>
  </si>
  <si>
    <t>Recuperar_los_referentes_de__reconocimiento_y_autoreconocimiento_del_Sujeto_Colectivo</t>
  </si>
  <si>
    <t>Destrucción_y_debilitamiento_del_proyecto_colectivo_del_Sujeto_Colectivo</t>
  </si>
  <si>
    <t>Recuperar_y_fortalecer_el_proyecto_colectivo_del_sujeto_colectivo</t>
  </si>
  <si>
    <t>Disminución_/_transformación_de_las_prácticas_colectivas_del_sujeto_colectivo</t>
  </si>
  <si>
    <t>Restablecer_/_recuperar_las_prácticas_colectivas</t>
  </si>
  <si>
    <t>Transformación_de_las_formas_de_organización_y_del_sujeto_colectivo</t>
  </si>
  <si>
    <t>Fortalecer_las_formas_de_organización_y_relacionamiento_del_sujeto_colectivo</t>
  </si>
  <si>
    <t>Afectación_al_territorio_del_Sujeto_Colectivo</t>
  </si>
  <si>
    <t>Aportar_al_restablecimiento_del_territorio_del_sujeto_colectivo</t>
  </si>
  <si>
    <t>Recuperar_/_fortalecer_la_identidad_colectiva_y_el_sentido_de_pertenencia</t>
  </si>
  <si>
    <t>Promover_el_reconocimiento_y_la_desestigmatización_del_colectivo_por_parte_de_actores_sociales_del_entorno</t>
  </si>
  <si>
    <t>Promover_la_Recuperación_/_Reconstrucción_de_la_confianza_y_la_solidaridad_al_interior_del_colectivo</t>
  </si>
  <si>
    <t>Promover_el_reconocimiento_y_la_desestigmatización_al_interior_del_colectivo</t>
  </si>
  <si>
    <t>Promover_el_reconocimiento_del_lugar_de_las_mujeres_y_población_LGBTI_en_el_colectivo</t>
  </si>
  <si>
    <t>Recuperar_/_Resignificar_/_Fortalecer_las_razones_originarias_que_dan_existencia_al_colectivo</t>
  </si>
  <si>
    <t>Fortalecer_la_proyección_en_el_tiempo_del_colectivo</t>
  </si>
  <si>
    <t>Fortalecer_el_reconocimiento_de_las_acciones_de_resistencia_del_colectivo</t>
  </si>
  <si>
    <t>Reflexionar_sobre_los_cambios_en_el_sistema_de_normas_del_colectivo</t>
  </si>
  <si>
    <t>Reconstruir_/_adecuar_los_espacios_físicos_y/o_bienes_comunes_propios_del_colectivo</t>
  </si>
  <si>
    <t>Recuperar_/_Fortalecer_las_formas_de_diálogo_intergeneracional_al_interior_del_colectivo</t>
  </si>
  <si>
    <t>Recuperar_los_medios_y_herramientas_desarrollados_por_el_colectivo_para_realizar_las_prácticas</t>
  </si>
  <si>
    <t>Recuperar_la_frecuencia_con_que_se_realizaban_las_prácticas</t>
  </si>
  <si>
    <t>Reconstruir_/_adecuar_los_espacios_físicos_de_encuentro_propios_del_sujeto_colectivo</t>
  </si>
  <si>
    <t>Re_significar_los_espacios_de_uso_colectivo_afectados_por_el_conflicto_armado</t>
  </si>
  <si>
    <t>Fortalecer_los_espacios_de_encuentro_para_promover_la_participación_de_los_miembros_del_colectivo_en_las_prácticas</t>
  </si>
  <si>
    <t>Fortalecer_los_espacios_de_trámite_de_sufrimiento_y_del_dolor_del_colectivo</t>
  </si>
  <si>
    <t>Fortalecer_las_relaciones_entre_el_gobierno_local_y_la_comunidad</t>
  </si>
  <si>
    <t>Fortalecer_/_recuperar_los_mecanismos_de_toma_de_decisiones__comunitarios</t>
  </si>
  <si>
    <t>Fortalecer_/_Recuperar_/_Cualificar_las_formas_de_elección_de_los_representantes_del_colectivo</t>
  </si>
  <si>
    <t>Fortalecer_/_Recuperar_/_Cualificar__las_formas_de_ejercer_los_liderazgos_en_el_colectivo</t>
  </si>
  <si>
    <t>Recuperar_/_fortalecer_la_participación_de_los_miembros_del_colectivo_en_asuntos_pùblicos</t>
  </si>
  <si>
    <t>Fortalecer_los_espacios_de_participación_del_sujeto_colectivo_</t>
  </si>
  <si>
    <t>Recuperar_/_fortalecer_las_relaciones_del_colectivo_con_terceros</t>
  </si>
  <si>
    <t>Promover_y_fortalecer_los_mecanismos_propios_de_trámite_de_los_conflictos_del_colectivo</t>
  </si>
  <si>
    <t>Promover_la_creación_de_mecanismos_propios_de_trámite_de_conflictos_por_parte_del_colectivo</t>
  </si>
  <si>
    <t>Recuperar_/_fortalecer_las_definiciones_sobre_el_poder,_la_autoridad_y_la_autonomía_del_colectivo</t>
  </si>
  <si>
    <t>Promover_la_recuperación_de_las_condiciones_ambientales_del_territorio_del_colectivo</t>
  </si>
  <si>
    <t>Recuperar_/_fortalecer_el_sentido_de_pertenencia_del_sujeto_colectivo_hacia_el_territorio</t>
  </si>
  <si>
    <t>Re_significar_lugares_del_territorio_del_colectivo</t>
  </si>
  <si>
    <t>Generar_alternativas_productivas_colectivas_viables_y_sostenibles</t>
  </si>
  <si>
    <t>Promover_el_reconocimiento_del_lugar_que_tienen_las_mujeres_y_población_LGBTI_del_colectivo_en_la_construcción_del_territorio</t>
  </si>
  <si>
    <t>ÁRBOL DE PROBLEMAS</t>
  </si>
  <si>
    <t>1. INFORMACIÓN GENERAL DEL SUJETO DE REPARACIÓN COLECTIVA</t>
  </si>
  <si>
    <t>NOMBRE DEL SUJETO COLECTIVO</t>
  </si>
  <si>
    <t>NÚMERO DE IDENTIFICACIÓN</t>
  </si>
  <si>
    <t>DIRECCIÓN TERRITORIAL</t>
  </si>
  <si>
    <t>UBICACIÓN (DEPARTAMENTO - MUNICIPIO)</t>
  </si>
  <si>
    <t>Efecto indirecto</t>
  </si>
  <si>
    <t>EFECTO DIRECTO</t>
  </si>
  <si>
    <t>PROBLEMA CENTRAL:</t>
  </si>
  <si>
    <t>Persistencia de daños colectivos en el Sujeto Colectivo (XXXXXXXX) ocasionados en el marco del conflicto armado</t>
  </si>
  <si>
    <t>CATEGORÍA DE DAÑO</t>
  </si>
  <si>
    <t>CAUSA DIRECTA</t>
  </si>
  <si>
    <t>Subcategoría de daño</t>
  </si>
  <si>
    <t>Causa indirecta</t>
  </si>
  <si>
    <t xml:space="preserve">ÁRBOL DE OBJETIVOS </t>
  </si>
  <si>
    <t>Fin indirecto</t>
  </si>
  <si>
    <t>FIN DIRECTO</t>
  </si>
  <si>
    <t>OBJETIVO CENTRAL:</t>
  </si>
  <si>
    <t>Contribuir a la reparación integral de los daños causados en el Sujeto Colectivo (XXXXXXXX) en el marco del conflicto armado</t>
  </si>
  <si>
    <t>OBJETIVO ESPECÍFICO DIRECTO</t>
  </si>
  <si>
    <t>Objetivos específicos indirectos</t>
  </si>
  <si>
    <t>ÁRBOL DE PROBLEMAS Y OBJETIVOS - COMUNIDADES CAMPESINAS Y BARRIALES</t>
  </si>
  <si>
    <t>Versión</t>
  </si>
  <si>
    <t>Fecha del cambio</t>
  </si>
  <si>
    <t>Descripción de la modificación</t>
  </si>
  <si>
    <t>V1</t>
  </si>
  <si>
    <t>Creación del formato</t>
  </si>
  <si>
    <t>Código: 430,08,15-39</t>
  </si>
  <si>
    <t>clave: problemas</t>
  </si>
  <si>
    <t>Promover_la_recuperación_del_conjunto_de_valores_principios_y_aspectos_culturales_del_colectivo</t>
  </si>
  <si>
    <t>Pérdida de la autonomía del colectivo</t>
  </si>
  <si>
    <t>Recuperación de la autonomía del colectivo</t>
  </si>
  <si>
    <t>Disminución de la credibilidad hacia los líderes</t>
  </si>
  <si>
    <t>Mayor credibilidad hacia los líderes</t>
  </si>
  <si>
    <t>Daño o Transformación de la estructura del colectivo</t>
  </si>
  <si>
    <t>Transformación positiva y beneficiosa de la estructura del colectivo</t>
  </si>
  <si>
    <t>Pérdida de los acumulados de conocimiento y experiencia del colectivo</t>
  </si>
  <si>
    <t>Recuperación de los acumulados de conocimiento y experiencia del colectivo</t>
  </si>
  <si>
    <t>Baja participación de los integrantes del colectivo en las actividades</t>
  </si>
  <si>
    <t>Incremento de la participación de los integrantes del colectivo en las actividades</t>
  </si>
  <si>
    <t>Desconfianza de los aliados o cooperantes con el colectivo</t>
  </si>
  <si>
    <t>Mayor confianza de los aliados o cooperantes con el colectivo</t>
  </si>
  <si>
    <t>Disminución de la participación informada y activa de las comunidades y la sociedad civil</t>
  </si>
  <si>
    <t>Incremento de la participación informada y activa de las comunidades y la sociedad civil</t>
  </si>
  <si>
    <t>Disminución de las acciones públicas del colectivo</t>
  </si>
  <si>
    <t>Incremento de las acciones públicas del colectivo</t>
  </si>
  <si>
    <t>Disminución en la frecuencia de programación de prácticas</t>
  </si>
  <si>
    <t>Aumento en la frecuencia de programación de prácticas</t>
  </si>
  <si>
    <t>Duelos colectivos no elaborados</t>
  </si>
  <si>
    <t>Duelos colectivos elaborados</t>
  </si>
  <si>
    <t>Sentimiento de desprotección e impotencia</t>
  </si>
  <si>
    <t>Sentimiento de protección y empoderamiento</t>
  </si>
  <si>
    <t>Desconfianza en el Estado y sus instituciones</t>
  </si>
  <si>
    <t>Mayor confianza en el Estado y sus instituciones</t>
  </si>
  <si>
    <t>Fragmentación del colectivo</t>
  </si>
  <si>
    <t>Fortalecimiento del colectivo</t>
  </si>
  <si>
    <t>Aislamiento del colectivo</t>
  </si>
  <si>
    <t>Mayor integración social y comunitaria del colectivo</t>
  </si>
  <si>
    <t>Desconfianza de terceros a participar en actividades del colectivo</t>
  </si>
  <si>
    <t>Recuperación de la confianza de terceros a participar en actividades del colectivo</t>
  </si>
  <si>
    <t>Señalamientos hostigamientos y persecución al colectivo</t>
  </si>
  <si>
    <t>Eliminación de los Señalamientos hostigamientos y persecución al colectivo</t>
  </si>
  <si>
    <t>Miedo generalizado y aislamiento social</t>
  </si>
  <si>
    <t>Tranquilidad e inclusión social</t>
  </si>
  <si>
    <t>Baja incidencia de la ciudadanía en los asuntos públicos</t>
  </si>
  <si>
    <t>Mayor incidencia de la ciudadanía en los asuntos públicos</t>
  </si>
  <si>
    <t>Medios económicos no sostenibles</t>
  </si>
  <si>
    <t>Medios económicos sostenibles</t>
  </si>
  <si>
    <t>Deterioro ambiental</t>
  </si>
  <si>
    <t>Preservación del medio ambiente</t>
  </si>
  <si>
    <t>Desarraigo del territorio</t>
  </si>
  <si>
    <t>Arraigo del territorio</t>
  </si>
  <si>
    <t>Aumento de los niveles de violencia para tramitar conflictos</t>
  </si>
  <si>
    <t>Trámite de conflictos a través de mecanismos no violentos</t>
  </si>
  <si>
    <t>Disminución de actividades asociadas al turismo</t>
  </si>
  <si>
    <t>Incremento en la oferta de actividades asociadas al turismo</t>
  </si>
  <si>
    <t>Pérdida o deterioro de recursos renovables y no renovables</t>
  </si>
  <si>
    <t>Conservación y preservación de recursos renovables y no renovables</t>
  </si>
  <si>
    <t>Pérdida de saberes y tradiciones del colectivo</t>
  </si>
  <si>
    <t>Conservación y transferencia de saberes y tradiciones del colectivo</t>
  </si>
  <si>
    <t>Restricciones para el ejercicio del debate al interior del colectivo</t>
  </si>
  <si>
    <t>Incremento de oportunidades para el debate al interior del colectivo</t>
  </si>
  <si>
    <t>Pérdida de credibilidad del proyecto colectivo</t>
  </si>
  <si>
    <t>Mayor credibilidad hacia el proyecto colectivo</t>
  </si>
  <si>
    <t>Miedo o temor a incidir en acciones propias del colectivo</t>
  </si>
  <si>
    <t>Confianza y tranquilidad al incidir en acciones propias del colectivo</t>
  </si>
  <si>
    <t>Debilidad en las capacidades para la participación y la organización del colectivo</t>
  </si>
  <si>
    <t>Fortalecimiento de las capacidades para la participación y la organización del colectivo</t>
  </si>
  <si>
    <t>Clave: problemas</t>
  </si>
  <si>
    <t>Autorreconocimiento y reconocimiento por terceros</t>
  </si>
  <si>
    <t>Proyecto colectivo</t>
  </si>
  <si>
    <t>Prácticas colectivas</t>
  </si>
  <si>
    <t>Formas de organización y relacionamiento</t>
  </si>
  <si>
    <t>Territorio</t>
  </si>
  <si>
    <t>PROCESO REPARACIÓN INTEGRAL</t>
  </si>
  <si>
    <t>PROCEDIMIENTO DISEÑO, FORMULACIÓN Y APROBACIÓN DEL PLAN INTEGRAL DE REPARACIÓN COLECTIVA PARA SUJETOS NO ÉTNICOS</t>
  </si>
  <si>
    <r>
      <t xml:space="preserve">Anexo 1 </t>
    </r>
    <r>
      <rPr>
        <sz val="9"/>
        <color theme="1"/>
        <rFont val="Verdana"/>
        <family val="2"/>
      </rPr>
      <t>Control de cambios</t>
    </r>
  </si>
  <si>
    <t>V2</t>
  </si>
  <si>
    <t>- Ajuste de la imagen institucional.
- Actualización del instrumento.</t>
  </si>
  <si>
    <t>Pagina: 1 de 2</t>
  </si>
  <si>
    <t>Pagina: 2 de 2</t>
  </si>
  <si>
    <t>Versión: 02</t>
  </si>
  <si>
    <t>Fecha: 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</si>
</sst>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Verdana"/>
      <family val="2"/>
    </font>
    <font>
      <sz val="11"/>
      <color theme="0"/>
      <name val="Verdana"/>
      <family val="2"/>
    </font>
    <font>
      <b/>
      <sz val="11"/>
      <color theme="1"/>
      <name val="Verdana"/>
      <family val="2"/>
    </font>
    <font>
      <sz val="11"/>
      <color theme="1"/>
      <name val="Verdana"/>
      <family val="2"/>
    </font>
    <font>
      <sz val="10"/>
      <color theme="0"/>
      <name val="Verdana"/>
      <family val="2"/>
    </font>
    <font>
      <sz val="16"/>
      <color theme="1"/>
      <name val="Verdana"/>
      <family val="2"/>
    </font>
    <font>
      <sz val="10"/>
      <name val="Verdana"/>
      <family val="2"/>
    </font>
    <font>
      <sz val="9"/>
      <color theme="1"/>
      <name val="Verdana"/>
      <family val="2"/>
    </font>
    <font>
      <sz val="9"/>
      <name val="Verdana"/>
      <family val="2"/>
    </font>
    <font>
      <sz val="8"/>
      <color theme="1"/>
      <name val="Verdana"/>
      <family val="2"/>
    </font>
    <font>
      <sz val="8"/>
      <color theme="1"/>
      <name val="Calibri"/>
      <family val="2"/>
      <scheme val="minor"/>
    </font>
    <font>
      <sz val="8"/>
      <color theme="1"/>
      <name val="SimSun"/>
    </font>
    <font>
      <b/>
      <sz val="11"/>
      <color theme="0"/>
      <name val="Verdana"/>
      <family val="2"/>
    </font>
    <font>
      <sz val="11"/>
      <name val="Verdana"/>
      <family val="2"/>
    </font>
    <font>
      <b/>
      <sz val="9"/>
      <color theme="1"/>
      <name val="Verdana"/>
      <family val="2"/>
    </font>
    <font>
      <b/>
      <sz val="9"/>
      <color theme="0"/>
      <name val="Verdana"/>
      <family val="2"/>
    </font>
  </fonts>
  <fills count="1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CC99FF"/>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1"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s>
  <cellStyleXfs count="1">
    <xf numFmtId="0" fontId="0" fillId="0" borderId="0"/>
  </cellStyleXfs>
  <cellXfs count="67">
    <xf numFmtId="0" fontId="0" fillId="0" borderId="0" xfId="0"/>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6" borderId="0" xfId="0" applyFont="1" applyFill="1" applyAlignment="1">
      <alignment wrapText="1"/>
    </xf>
    <xf numFmtId="0" fontId="1" fillId="0" borderId="0" xfId="0" applyFont="1"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0" fillId="0" borderId="3" xfId="0" applyBorder="1"/>
    <xf numFmtId="0" fontId="1" fillId="7" borderId="3" xfId="0" applyFont="1" applyFill="1" applyBorder="1" applyAlignment="1" applyProtection="1">
      <alignment horizontal="center" vertical="center" wrapText="1"/>
      <protection locked="0"/>
    </xf>
    <xf numFmtId="0" fontId="0" fillId="0" borderId="4" xfId="0" applyBorder="1"/>
    <xf numFmtId="0" fontId="0" fillId="0" borderId="5" xfId="0" applyBorder="1"/>
    <xf numFmtId="0" fontId="1" fillId="7" borderId="3" xfId="0" applyFont="1" applyFill="1" applyBorder="1" applyAlignment="1">
      <alignment horizontal="center" vertical="center" wrapText="1"/>
    </xf>
    <xf numFmtId="0" fontId="10" fillId="2" borderId="0" xfId="0" applyFont="1" applyFill="1" applyAlignment="1">
      <alignment wrapText="1"/>
    </xf>
    <xf numFmtId="0" fontId="10" fillId="3" borderId="0" xfId="0" applyFont="1" applyFill="1" applyAlignment="1">
      <alignment wrapText="1"/>
    </xf>
    <xf numFmtId="0" fontId="10" fillId="4" borderId="0" xfId="0" applyFont="1" applyFill="1" applyAlignment="1">
      <alignment wrapText="1"/>
    </xf>
    <xf numFmtId="0" fontId="10" fillId="5" borderId="0" xfId="0" applyFont="1" applyFill="1" applyAlignment="1">
      <alignment wrapText="1"/>
    </xf>
    <xf numFmtId="0" fontId="10" fillId="6" borderId="0" xfId="0" applyFont="1" applyFill="1" applyAlignment="1">
      <alignment wrapText="1"/>
    </xf>
    <xf numFmtId="0" fontId="11" fillId="0" borderId="0" xfId="0" applyFont="1"/>
    <xf numFmtId="0" fontId="11" fillId="0" borderId="0" xfId="0" applyFont="1" applyAlignment="1">
      <alignment wrapText="1"/>
    </xf>
    <xf numFmtId="0" fontId="10" fillId="0" borderId="0" xfId="0" applyFont="1" applyAlignment="1">
      <alignment wrapText="1"/>
    </xf>
    <xf numFmtId="0" fontId="12" fillId="0" borderId="0" xfId="0" applyFont="1" applyAlignment="1">
      <alignment wrapText="1"/>
    </xf>
    <xf numFmtId="0" fontId="1" fillId="0" borderId="0" xfId="0" applyFont="1" applyAlignment="1">
      <alignment vertical="center" wrapText="1"/>
    </xf>
    <xf numFmtId="0" fontId="0" fillId="0" borderId="0" xfId="0" applyAlignment="1">
      <alignment vertical="center"/>
    </xf>
    <xf numFmtId="0" fontId="10" fillId="10" borderId="0" xfId="0" applyFont="1" applyFill="1" applyAlignment="1">
      <alignment wrapText="1"/>
    </xf>
    <xf numFmtId="0" fontId="15"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9" borderId="1" xfId="0"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49" fontId="9" fillId="0" borderId="1" xfId="0" applyNumberFormat="1" applyFont="1" applyBorder="1" applyAlignment="1">
      <alignment vertical="center" wrapText="1"/>
    </xf>
    <xf numFmtId="0" fontId="7" fillId="2" borderId="3"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5" fillId="12"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3"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2"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 fillId="13"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8"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11906</xdr:colOff>
      <xdr:row>0</xdr:row>
      <xdr:rowOff>154782</xdr:rowOff>
    </xdr:from>
    <xdr:to>
      <xdr:col>1</xdr:col>
      <xdr:colOff>1371432</xdr:colOff>
      <xdr:row>3</xdr:row>
      <xdr:rowOff>77101</xdr:rowOff>
    </xdr:to>
    <xdr:pic>
      <xdr:nvPicPr>
        <xdr:cNvPr id="3" name="Imagen 2">
          <a:extLst>
            <a:ext uri="{FF2B5EF4-FFF2-40B4-BE49-F238E27FC236}">
              <a16:creationId xmlns:a16="http://schemas.microsoft.com/office/drawing/2014/main" id="{374039DF-5F40-4B41-B5A6-641CB0DC5593}"/>
            </a:ext>
          </a:extLst>
        </xdr:cNvPr>
        <xdr:cNvPicPr>
          <a:picLocks noChangeAspect="1"/>
        </xdr:cNvPicPr>
      </xdr:nvPicPr>
      <xdr:blipFill>
        <a:blip xmlns:r="http://schemas.openxmlformats.org/officeDocument/2006/relationships" r:embed="rId1"/>
        <a:stretch>
          <a:fillRect/>
        </a:stretch>
      </xdr:blipFill>
      <xdr:spPr>
        <a:xfrm>
          <a:off x="1583531" y="154782"/>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116416</xdr:colOff>
      <xdr:row>0</xdr:row>
      <xdr:rowOff>158750</xdr:rowOff>
    </xdr:from>
    <xdr:to>
      <xdr:col>1</xdr:col>
      <xdr:colOff>1475942</xdr:colOff>
      <xdr:row>3</xdr:row>
      <xdr:rowOff>81069</xdr:rowOff>
    </xdr:to>
    <xdr:pic>
      <xdr:nvPicPr>
        <xdr:cNvPr id="3" name="Imagen 2">
          <a:extLst>
            <a:ext uri="{FF2B5EF4-FFF2-40B4-BE49-F238E27FC236}">
              <a16:creationId xmlns:a16="http://schemas.microsoft.com/office/drawing/2014/main" id="{719E083E-FF0F-4AD7-85B2-AA501C9F2D10}"/>
            </a:ext>
          </a:extLst>
        </xdr:cNvPr>
        <xdr:cNvPicPr>
          <a:picLocks noChangeAspect="1"/>
        </xdr:cNvPicPr>
      </xdr:nvPicPr>
      <xdr:blipFill>
        <a:blip xmlns:r="http://schemas.openxmlformats.org/officeDocument/2006/relationships" r:embed="rId1"/>
        <a:stretch>
          <a:fillRect/>
        </a:stretch>
      </xdr:blipFill>
      <xdr:spPr>
        <a:xfrm>
          <a:off x="1693333" y="158750"/>
          <a:ext cx="1359526" cy="4938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3"/>
  <sheetViews>
    <sheetView workbookViewId="0">
      <selection activeCell="B18" sqref="B18"/>
    </sheetView>
  </sheetViews>
  <sheetFormatPr baseColWidth="10" defaultRowHeight="11.25" x14ac:dyDescent="0.2"/>
  <cols>
    <col min="1" max="34" width="21.7109375" style="20" customWidth="1"/>
    <col min="35" max="16384" width="11.42578125" style="20"/>
  </cols>
  <sheetData>
    <row r="1" spans="1:34" ht="53.25" x14ac:dyDescent="0.2">
      <c r="A1" s="15" t="s">
        <v>0</v>
      </c>
      <c r="B1" s="15" t="s">
        <v>1</v>
      </c>
      <c r="C1" s="15" t="s">
        <v>2</v>
      </c>
      <c r="D1" s="15" t="s">
        <v>3</v>
      </c>
      <c r="E1" s="15" t="s">
        <v>4</v>
      </c>
      <c r="F1" s="15" t="s">
        <v>5</v>
      </c>
      <c r="G1" s="15" t="s">
        <v>6</v>
      </c>
      <c r="H1" s="16" t="s">
        <v>7</v>
      </c>
      <c r="I1" s="16" t="s">
        <v>8</v>
      </c>
      <c r="J1" s="16" t="s">
        <v>9</v>
      </c>
      <c r="K1" s="16" t="s">
        <v>10</v>
      </c>
      <c r="L1" s="16" t="s">
        <v>11</v>
      </c>
      <c r="M1" s="16" t="s">
        <v>12</v>
      </c>
      <c r="N1" s="17" t="s">
        <v>13</v>
      </c>
      <c r="O1" s="17" t="s">
        <v>14</v>
      </c>
      <c r="P1" s="17" t="s">
        <v>15</v>
      </c>
      <c r="Q1" s="17" t="s">
        <v>16</v>
      </c>
      <c r="R1" s="17" t="s">
        <v>17</v>
      </c>
      <c r="S1" s="18" t="s">
        <v>18</v>
      </c>
      <c r="T1" s="18" t="s">
        <v>19</v>
      </c>
      <c r="U1" s="18" t="s">
        <v>20</v>
      </c>
      <c r="V1" s="18" t="s">
        <v>21</v>
      </c>
      <c r="W1" s="18" t="s">
        <v>22</v>
      </c>
      <c r="X1" s="26" t="s">
        <v>23</v>
      </c>
      <c r="Y1" s="26" t="s">
        <v>24</v>
      </c>
      <c r="Z1" s="26" t="s">
        <v>25</v>
      </c>
      <c r="AA1" s="26" t="s">
        <v>26</v>
      </c>
      <c r="AB1" s="26" t="s">
        <v>27</v>
      </c>
      <c r="AC1" s="26" t="s">
        <v>28</v>
      </c>
      <c r="AD1" s="26" t="s">
        <v>29</v>
      </c>
      <c r="AE1" s="19" t="s">
        <v>30</v>
      </c>
      <c r="AF1" s="19" t="s">
        <v>31</v>
      </c>
      <c r="AG1" s="19" t="s">
        <v>32</v>
      </c>
      <c r="AH1" s="19" t="s">
        <v>33</v>
      </c>
    </row>
    <row r="2" spans="1:34" ht="53.25" x14ac:dyDescent="0.2">
      <c r="A2" s="21" t="s">
        <v>34</v>
      </c>
      <c r="B2" s="22" t="s">
        <v>2</v>
      </c>
      <c r="C2" s="22" t="s">
        <v>7</v>
      </c>
      <c r="D2" s="22" t="s">
        <v>13</v>
      </c>
      <c r="E2" s="22" t="s">
        <v>18</v>
      </c>
      <c r="F2" s="22" t="s">
        <v>23</v>
      </c>
      <c r="G2" s="22" t="s">
        <v>30</v>
      </c>
      <c r="H2" s="16" t="s">
        <v>35</v>
      </c>
      <c r="I2" s="16" t="s">
        <v>36</v>
      </c>
      <c r="J2" s="16" t="s">
        <v>37</v>
      </c>
      <c r="K2" s="16" t="s">
        <v>38</v>
      </c>
      <c r="L2" s="16" t="s">
        <v>39</v>
      </c>
      <c r="M2" s="16" t="s">
        <v>40</v>
      </c>
      <c r="N2" s="17" t="s">
        <v>41</v>
      </c>
      <c r="O2" s="17" t="s">
        <v>42</v>
      </c>
      <c r="P2" s="17" t="s">
        <v>43</v>
      </c>
      <c r="Q2" s="17" t="s">
        <v>44</v>
      </c>
      <c r="R2" s="17" t="s">
        <v>45</v>
      </c>
      <c r="S2" s="18" t="s">
        <v>46</v>
      </c>
      <c r="T2" s="18" t="s">
        <v>47</v>
      </c>
      <c r="U2" s="18" t="s">
        <v>48</v>
      </c>
      <c r="V2" s="18" t="s">
        <v>49</v>
      </c>
      <c r="W2" s="18" t="s">
        <v>50</v>
      </c>
      <c r="X2" s="26" t="s">
        <v>51</v>
      </c>
      <c r="Y2" s="26" t="s">
        <v>52</v>
      </c>
      <c r="Z2" s="26" t="s">
        <v>53</v>
      </c>
      <c r="AA2" s="26" t="s">
        <v>54</v>
      </c>
      <c r="AB2" s="26" t="s">
        <v>55</v>
      </c>
      <c r="AC2" s="26" t="s">
        <v>56</v>
      </c>
      <c r="AD2" s="26" t="s">
        <v>57</v>
      </c>
      <c r="AE2" s="19" t="s">
        <v>58</v>
      </c>
      <c r="AF2" s="19" t="s">
        <v>59</v>
      </c>
      <c r="AG2" s="19" t="s">
        <v>60</v>
      </c>
      <c r="AH2" s="19" t="s">
        <v>61</v>
      </c>
    </row>
    <row r="3" spans="1:34" ht="42.75" x14ac:dyDescent="0.2">
      <c r="A3" s="21" t="s">
        <v>62</v>
      </c>
      <c r="B3" s="22" t="s">
        <v>3</v>
      </c>
      <c r="C3" s="22" t="s">
        <v>8</v>
      </c>
      <c r="D3" s="22" t="s">
        <v>14</v>
      </c>
      <c r="E3" s="22" t="s">
        <v>19</v>
      </c>
      <c r="F3" s="22" t="s">
        <v>24</v>
      </c>
      <c r="G3" s="22" t="s">
        <v>31</v>
      </c>
      <c r="H3" s="22"/>
      <c r="I3" s="22"/>
      <c r="J3" s="22"/>
      <c r="K3" s="22"/>
      <c r="L3" s="22"/>
      <c r="M3" s="22"/>
      <c r="N3" s="22"/>
      <c r="O3" s="22"/>
      <c r="P3" s="17" t="s">
        <v>63</v>
      </c>
      <c r="Q3" s="22"/>
      <c r="R3" s="22"/>
      <c r="S3" s="22"/>
      <c r="T3" s="22"/>
      <c r="U3" s="18" t="s">
        <v>64</v>
      </c>
      <c r="V3" s="22"/>
      <c r="W3" s="22"/>
      <c r="X3" s="26" t="s">
        <v>65</v>
      </c>
      <c r="Y3" s="22"/>
      <c r="Z3" s="22"/>
      <c r="AA3" s="26" t="s">
        <v>66</v>
      </c>
      <c r="AB3" s="22"/>
      <c r="AC3" s="26" t="s">
        <v>67</v>
      </c>
      <c r="AD3" s="22"/>
      <c r="AE3" s="22"/>
      <c r="AF3" s="19" t="s">
        <v>68</v>
      </c>
      <c r="AG3" s="22"/>
      <c r="AH3" s="22"/>
    </row>
    <row r="4" spans="1:34" ht="53.25" x14ac:dyDescent="0.2">
      <c r="A4" s="21" t="s">
        <v>69</v>
      </c>
      <c r="B4" s="22" t="s">
        <v>4</v>
      </c>
      <c r="C4" s="22" t="s">
        <v>9</v>
      </c>
      <c r="D4" s="22" t="s">
        <v>15</v>
      </c>
      <c r="E4" s="22" t="s">
        <v>20</v>
      </c>
      <c r="F4" s="22" t="s">
        <v>25</v>
      </c>
      <c r="G4" s="22" t="s">
        <v>32</v>
      </c>
      <c r="H4" s="16" t="s">
        <v>220</v>
      </c>
      <c r="I4" s="17" t="s">
        <v>221</v>
      </c>
      <c r="J4" s="18" t="s">
        <v>222</v>
      </c>
      <c r="K4" s="26" t="s">
        <v>223</v>
      </c>
      <c r="L4" s="19" t="s">
        <v>224</v>
      </c>
      <c r="M4" s="22"/>
      <c r="N4" s="22"/>
      <c r="O4" s="22"/>
      <c r="P4" s="22"/>
      <c r="Q4" s="22"/>
      <c r="R4" s="22"/>
      <c r="S4" s="22"/>
      <c r="T4" s="22"/>
      <c r="U4" s="22"/>
      <c r="V4" s="22"/>
      <c r="W4" s="22"/>
      <c r="X4" s="22"/>
      <c r="Y4" s="22"/>
      <c r="Z4" s="22"/>
      <c r="AA4" s="22"/>
      <c r="AB4" s="22"/>
      <c r="AC4" s="22"/>
      <c r="AD4" s="22"/>
      <c r="AE4" s="22"/>
      <c r="AF4" s="22"/>
      <c r="AG4" s="22"/>
      <c r="AH4" s="22"/>
    </row>
    <row r="5" spans="1:34" ht="53.25" x14ac:dyDescent="0.2">
      <c r="A5" s="21" t="s">
        <v>70</v>
      </c>
      <c r="B5" s="22" t="s">
        <v>5</v>
      </c>
      <c r="C5" s="22" t="s">
        <v>10</v>
      </c>
      <c r="D5" s="22" t="s">
        <v>16</v>
      </c>
      <c r="E5" s="22" t="s">
        <v>21</v>
      </c>
      <c r="F5" s="22" t="s">
        <v>26</v>
      </c>
      <c r="G5" s="22" t="s">
        <v>33</v>
      </c>
      <c r="H5" s="22" t="s">
        <v>219</v>
      </c>
      <c r="I5" s="22"/>
      <c r="J5" s="22"/>
      <c r="K5" s="22"/>
      <c r="L5" s="22"/>
      <c r="M5" s="23"/>
      <c r="N5" s="22"/>
      <c r="O5" s="22"/>
      <c r="P5" s="22"/>
      <c r="Q5" s="22"/>
      <c r="R5" s="22"/>
      <c r="S5" s="22"/>
      <c r="T5" s="22"/>
      <c r="U5" s="22"/>
      <c r="V5" s="22"/>
      <c r="W5" s="22"/>
      <c r="X5" s="22"/>
      <c r="Y5" s="22"/>
      <c r="Z5" s="22"/>
      <c r="AA5" s="22"/>
      <c r="AB5" s="22"/>
      <c r="AC5" s="22"/>
      <c r="AD5" s="22"/>
      <c r="AE5" s="22"/>
      <c r="AF5" s="22"/>
      <c r="AG5" s="22"/>
      <c r="AH5" s="22"/>
    </row>
    <row r="6" spans="1:34" ht="42.75" x14ac:dyDescent="0.2">
      <c r="A6" s="21" t="s">
        <v>71</v>
      </c>
      <c r="B6" s="22" t="s">
        <v>6</v>
      </c>
      <c r="C6" s="22" t="s">
        <v>11</v>
      </c>
      <c r="D6" s="22" t="s">
        <v>17</v>
      </c>
      <c r="E6" s="22" t="s">
        <v>22</v>
      </c>
      <c r="F6" s="22" t="s">
        <v>27</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32.25" x14ac:dyDescent="0.2">
      <c r="A7" s="21" t="s">
        <v>72</v>
      </c>
      <c r="B7" s="22"/>
      <c r="C7" s="22" t="s">
        <v>12</v>
      </c>
      <c r="D7" s="22"/>
      <c r="E7" s="22"/>
      <c r="F7" s="22" t="s">
        <v>28</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4" ht="42.75" x14ac:dyDescent="0.2">
      <c r="A8" s="21" t="s">
        <v>73</v>
      </c>
      <c r="B8" s="22"/>
      <c r="C8" s="22"/>
      <c r="D8" s="22"/>
      <c r="E8" s="22"/>
      <c r="F8" s="22" t="s">
        <v>29</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x14ac:dyDescent="0.2">
      <c r="A9" s="21" t="s">
        <v>74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row>
    <row r="10" spans="1:34" x14ac:dyDescent="0.2">
      <c r="A10" s="21" t="s">
        <v>75</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x14ac:dyDescent="0.2">
      <c r="A11" s="21" t="s">
        <v>76</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x14ac:dyDescent="0.2">
      <c r="A12" s="21" t="s">
        <v>77</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x14ac:dyDescent="0.2">
      <c r="A13" s="21" t="s">
        <v>78</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4" x14ac:dyDescent="0.2">
      <c r="A14" s="21" t="s">
        <v>79</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x14ac:dyDescent="0.2">
      <c r="A15" s="21" t="s">
        <v>80</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row>
    <row r="16" spans="1:34" x14ac:dyDescent="0.2">
      <c r="A16" s="21" t="s">
        <v>81</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x14ac:dyDescent="0.2">
      <c r="A17" s="21" t="s">
        <v>82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row>
    <row r="18" spans="1:34" x14ac:dyDescent="0.2">
      <c r="A18" s="21" t="s">
        <v>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x14ac:dyDescent="0.2">
      <c r="A19" s="21" t="s">
        <v>84</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x14ac:dyDescent="0.2">
      <c r="A20" s="21" t="s">
        <v>85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x14ac:dyDescent="0.2">
      <c r="A21" s="21" t="s">
        <v>86</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1:34"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row>
    <row r="23" spans="1:34" x14ac:dyDescent="0.2">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x14ac:dyDescent="0.2">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4" x14ac:dyDescent="0.2">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x14ac:dyDescent="0.2">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1:34" x14ac:dyDescent="0.2">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x14ac:dyDescent="0.2">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x14ac:dyDescent="0.2">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x14ac:dyDescent="0.2">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x14ac:dyDescent="0.2">
      <c r="A33" s="2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2">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x14ac:dyDescent="0.2">
      <c r="A35" s="21"/>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1:34" x14ac:dyDescent="0.2">
      <c r="A36" s="2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row>
    <row r="37" spans="1:34" x14ac:dyDescent="0.2">
      <c r="A37" s="2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x14ac:dyDescent="0.2">
      <c r="A38" s="2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row>
    <row r="39" spans="1:34" x14ac:dyDescent="0.2">
      <c r="A39" s="2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4" x14ac:dyDescent="0.2">
      <c r="A40" s="2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x14ac:dyDescent="0.2">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x14ac:dyDescent="0.2">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x14ac:dyDescent="0.2">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row>
    <row r="45" spans="1:34" x14ac:dyDescent="0.2">
      <c r="A45" s="2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row r="46" spans="1:34" x14ac:dyDescent="0.2">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row>
    <row r="47" spans="1:34" x14ac:dyDescent="0.2">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row>
    <row r="48" spans="1:34" x14ac:dyDescent="0.2">
      <c r="A48" s="2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row>
    <row r="49" spans="1:34"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row>
    <row r="50" spans="1:34" x14ac:dyDescent="0.2">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4" x14ac:dyDescent="0.2">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4" x14ac:dyDescent="0.2">
      <c r="A52" s="2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3" spans="1:34" x14ac:dyDescent="0.2">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row>
    <row r="54" spans="1:34" x14ac:dyDescent="0.2">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row>
    <row r="55" spans="1:34" x14ac:dyDescent="0.2">
      <c r="A55" s="2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row>
    <row r="56" spans="1:34" x14ac:dyDescent="0.2">
      <c r="A56" s="2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x14ac:dyDescent="0.2">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x14ac:dyDescent="0.2">
      <c r="A58" s="21"/>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x14ac:dyDescent="0.2">
      <c r="A59" s="2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x14ac:dyDescent="0.2">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x14ac:dyDescent="0.2">
      <c r="A62" s="21"/>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x14ac:dyDescent="0.2">
      <c r="A63" s="21"/>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x14ac:dyDescent="0.2">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row>
    <row r="65" spans="1:34" x14ac:dyDescent="0.2">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row>
    <row r="67" spans="1:34" x14ac:dyDescent="0.2">
      <c r="A67" s="2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x14ac:dyDescent="0.2">
      <c r="A68" s="21"/>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x14ac:dyDescent="0.2">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x14ac:dyDescent="0.2">
      <c r="A72" s="21"/>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4"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election activeCell="B4" sqref="B4"/>
    </sheetView>
  </sheetViews>
  <sheetFormatPr baseColWidth="10" defaultRowHeight="15" x14ac:dyDescent="0.25"/>
  <cols>
    <col min="1" max="1" width="73.5703125" style="25" customWidth="1"/>
    <col min="2" max="2" width="89.42578125" style="25" customWidth="1"/>
    <col min="3" max="16384" width="11.42578125" style="25"/>
  </cols>
  <sheetData>
    <row r="1" spans="1:2" x14ac:dyDescent="0.25">
      <c r="A1" s="24" t="s">
        <v>87</v>
      </c>
      <c r="B1" s="24" t="s">
        <v>88</v>
      </c>
    </row>
    <row r="2" spans="1:2" x14ac:dyDescent="0.25">
      <c r="A2" s="24" t="s">
        <v>161</v>
      </c>
      <c r="B2" s="24" t="s">
        <v>162</v>
      </c>
    </row>
    <row r="3" spans="1:2" x14ac:dyDescent="0.25">
      <c r="A3" s="24" t="s">
        <v>211</v>
      </c>
      <c r="B3" s="24" t="s">
        <v>212</v>
      </c>
    </row>
    <row r="4" spans="1:2" x14ac:dyDescent="0.25">
      <c r="A4" s="24" t="s">
        <v>163</v>
      </c>
      <c r="B4" s="24" t="s">
        <v>164</v>
      </c>
    </row>
    <row r="5" spans="1:2" x14ac:dyDescent="0.25">
      <c r="A5" s="24" t="s">
        <v>165</v>
      </c>
      <c r="B5" s="24" t="s">
        <v>166</v>
      </c>
    </row>
    <row r="6" spans="1:2" x14ac:dyDescent="0.25">
      <c r="A6" s="24" t="s">
        <v>167</v>
      </c>
      <c r="B6" s="24" t="s">
        <v>168</v>
      </c>
    </row>
    <row r="7" spans="1:2" x14ac:dyDescent="0.25">
      <c r="A7" s="24" t="s">
        <v>213</v>
      </c>
      <c r="B7" s="24" t="s">
        <v>214</v>
      </c>
    </row>
    <row r="8" spans="1:2" x14ac:dyDescent="0.25">
      <c r="A8" s="24" t="s">
        <v>169</v>
      </c>
      <c r="B8" s="24" t="s">
        <v>170</v>
      </c>
    </row>
    <row r="9" spans="1:2" x14ac:dyDescent="0.25">
      <c r="A9" s="24" t="s">
        <v>171</v>
      </c>
      <c r="B9" s="24" t="s">
        <v>172</v>
      </c>
    </row>
    <row r="10" spans="1:2" ht="25.5" x14ac:dyDescent="0.25">
      <c r="A10" s="24" t="s">
        <v>173</v>
      </c>
      <c r="B10" s="24" t="s">
        <v>174</v>
      </c>
    </row>
    <row r="11" spans="1:2" x14ac:dyDescent="0.25">
      <c r="A11" s="24" t="s">
        <v>215</v>
      </c>
      <c r="B11" s="24" t="s">
        <v>216</v>
      </c>
    </row>
    <row r="12" spans="1:2" x14ac:dyDescent="0.25">
      <c r="A12" s="24" t="s">
        <v>175</v>
      </c>
      <c r="B12" s="24" t="s">
        <v>176</v>
      </c>
    </row>
    <row r="13" spans="1:2" x14ac:dyDescent="0.25">
      <c r="A13" s="24" t="s">
        <v>177</v>
      </c>
      <c r="B13" s="24" t="s">
        <v>178</v>
      </c>
    </row>
    <row r="14" spans="1:2" x14ac:dyDescent="0.25">
      <c r="A14" s="24" t="s">
        <v>179</v>
      </c>
      <c r="B14" s="24" t="s">
        <v>180</v>
      </c>
    </row>
    <row r="15" spans="1:2" x14ac:dyDescent="0.25">
      <c r="A15" s="24" t="s">
        <v>181</v>
      </c>
      <c r="B15" s="24" t="s">
        <v>182</v>
      </c>
    </row>
    <row r="16" spans="1:2" x14ac:dyDescent="0.25">
      <c r="A16" s="24" t="s">
        <v>183</v>
      </c>
      <c r="B16" s="24" t="s">
        <v>184</v>
      </c>
    </row>
    <row r="17" spans="1:2" x14ac:dyDescent="0.25">
      <c r="A17" s="24" t="s">
        <v>185</v>
      </c>
      <c r="B17" s="24" t="s">
        <v>186</v>
      </c>
    </row>
    <row r="18" spans="1:2" x14ac:dyDescent="0.25">
      <c r="A18" s="24" t="s">
        <v>187</v>
      </c>
      <c r="B18" s="24" t="s">
        <v>188</v>
      </c>
    </row>
    <row r="19" spans="1:2" x14ac:dyDescent="0.25">
      <c r="A19" s="24" t="s">
        <v>189</v>
      </c>
      <c r="B19" s="24" t="s">
        <v>190</v>
      </c>
    </row>
    <row r="20" spans="1:2" x14ac:dyDescent="0.25">
      <c r="A20" s="24" t="s">
        <v>191</v>
      </c>
      <c r="B20" s="24" t="s">
        <v>192</v>
      </c>
    </row>
    <row r="21" spans="1:2" x14ac:dyDescent="0.25">
      <c r="A21" s="24" t="s">
        <v>193</v>
      </c>
      <c r="B21" s="24" t="s">
        <v>194</v>
      </c>
    </row>
    <row r="22" spans="1:2" x14ac:dyDescent="0.25">
      <c r="A22" s="24" t="s">
        <v>195</v>
      </c>
      <c r="B22" s="24" t="s">
        <v>196</v>
      </c>
    </row>
    <row r="23" spans="1:2" x14ac:dyDescent="0.25">
      <c r="A23" s="24" t="s">
        <v>197</v>
      </c>
      <c r="B23" s="24" t="s">
        <v>198</v>
      </c>
    </row>
    <row r="24" spans="1:2" x14ac:dyDescent="0.25">
      <c r="A24" s="24" t="s">
        <v>199</v>
      </c>
      <c r="B24" s="24" t="s">
        <v>200</v>
      </c>
    </row>
    <row r="25" spans="1:2" x14ac:dyDescent="0.25">
      <c r="A25" s="24" t="s">
        <v>201</v>
      </c>
      <c r="B25" s="24" t="s">
        <v>202</v>
      </c>
    </row>
    <row r="26" spans="1:2" x14ac:dyDescent="0.25">
      <c r="A26" s="24" t="s">
        <v>203</v>
      </c>
      <c r="B26" s="24" t="s">
        <v>204</v>
      </c>
    </row>
    <row r="27" spans="1:2" ht="25.5" x14ac:dyDescent="0.25">
      <c r="A27" s="24" t="s">
        <v>217</v>
      </c>
      <c r="B27" s="24" t="s">
        <v>218</v>
      </c>
    </row>
    <row r="28" spans="1:2" x14ac:dyDescent="0.25">
      <c r="A28" s="24" t="s">
        <v>205</v>
      </c>
      <c r="B28" s="24" t="s">
        <v>206</v>
      </c>
    </row>
    <row r="29" spans="1:2" x14ac:dyDescent="0.25">
      <c r="A29" s="24" t="s">
        <v>207</v>
      </c>
      <c r="B29" s="24" t="s">
        <v>208</v>
      </c>
    </row>
    <row r="30" spans="1:2" x14ac:dyDescent="0.25">
      <c r="A30" s="24" t="s">
        <v>209</v>
      </c>
      <c r="B30" s="24"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A24" sqref="A24"/>
    </sheetView>
  </sheetViews>
  <sheetFormatPr baseColWidth="10" defaultRowHeight="15" x14ac:dyDescent="0.25"/>
  <cols>
    <col min="1" max="3" width="43.28515625" customWidth="1"/>
  </cols>
  <sheetData>
    <row r="1" spans="1:3" ht="39" x14ac:dyDescent="0.25">
      <c r="A1" s="5" t="s">
        <v>2</v>
      </c>
      <c r="B1" s="5" t="s">
        <v>89</v>
      </c>
      <c r="C1" s="5" t="s">
        <v>90</v>
      </c>
    </row>
    <row r="2" spans="1:3" ht="26.25" x14ac:dyDescent="0.25">
      <c r="A2" s="5" t="s">
        <v>3</v>
      </c>
      <c r="B2" s="5" t="s">
        <v>91</v>
      </c>
      <c r="C2" s="5" t="s">
        <v>92</v>
      </c>
    </row>
    <row r="3" spans="1:3" ht="26.25" x14ac:dyDescent="0.25">
      <c r="A3" s="5" t="s">
        <v>4</v>
      </c>
      <c r="B3" s="5" t="s">
        <v>93</v>
      </c>
      <c r="C3" s="5" t="s">
        <v>94</v>
      </c>
    </row>
    <row r="4" spans="1:3" ht="26.25" x14ac:dyDescent="0.25">
      <c r="A4" s="5" t="s">
        <v>5</v>
      </c>
      <c r="B4" s="5" t="s">
        <v>95</v>
      </c>
      <c r="C4" s="5" t="s">
        <v>96</v>
      </c>
    </row>
    <row r="5" spans="1:3" ht="26.25" x14ac:dyDescent="0.25">
      <c r="A5" s="5" t="s">
        <v>6</v>
      </c>
      <c r="B5" s="5" t="s">
        <v>97</v>
      </c>
      <c r="C5" s="5" t="s">
        <v>98</v>
      </c>
    </row>
  </sheetData>
  <sheetProtection algorithmName="SHA-512" hashValue="f+2pbVk0kVDh3XWtwdiv2TSuwGXPYyIWAAFgOA5PASi/ypaZ4ztHiY8paWvU9+p1MzthSOA2+oev1baaLbEz/w==" saltValue="wAnKzGHVmuevNDmaIhizN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workbookViewId="0">
      <selection activeCell="B34" sqref="B34"/>
    </sheetView>
  </sheetViews>
  <sheetFormatPr baseColWidth="10" defaultRowHeight="15" x14ac:dyDescent="0.25"/>
  <cols>
    <col min="1" max="2" width="54.28515625" customWidth="1"/>
  </cols>
  <sheetData>
    <row r="1" spans="1:5" ht="26.25" x14ac:dyDescent="0.25">
      <c r="A1" s="1" t="s">
        <v>35</v>
      </c>
      <c r="B1" s="1" t="s">
        <v>99</v>
      </c>
    </row>
    <row r="2" spans="1:5" ht="26.25" x14ac:dyDescent="0.25">
      <c r="A2" s="1" t="s">
        <v>36</v>
      </c>
      <c r="B2" s="1" t="s">
        <v>160</v>
      </c>
    </row>
    <row r="3" spans="1:5" ht="39" x14ac:dyDescent="0.25">
      <c r="A3" s="1" t="s">
        <v>37</v>
      </c>
      <c r="B3" s="1" t="s">
        <v>100</v>
      </c>
    </row>
    <row r="4" spans="1:5" ht="26.25" x14ac:dyDescent="0.25">
      <c r="A4" s="1" t="s">
        <v>38</v>
      </c>
      <c r="B4" s="1" t="s">
        <v>101</v>
      </c>
    </row>
    <row r="5" spans="1:5" ht="26.25" x14ac:dyDescent="0.25">
      <c r="A5" s="1" t="s">
        <v>39</v>
      </c>
      <c r="B5" s="1" t="s">
        <v>102</v>
      </c>
      <c r="E5" t="s">
        <v>159</v>
      </c>
    </row>
    <row r="6" spans="1:5" ht="26.25" x14ac:dyDescent="0.25">
      <c r="A6" s="1" t="s">
        <v>40</v>
      </c>
      <c r="B6" s="1" t="s">
        <v>103</v>
      </c>
    </row>
    <row r="7" spans="1:5" ht="26.25" x14ac:dyDescent="0.25">
      <c r="A7" s="2" t="s">
        <v>41</v>
      </c>
      <c r="B7" s="2" t="s">
        <v>104</v>
      </c>
    </row>
    <row r="8" spans="1:5" ht="26.25" x14ac:dyDescent="0.25">
      <c r="A8" s="2" t="s">
        <v>42</v>
      </c>
      <c r="B8" s="2" t="s">
        <v>105</v>
      </c>
    </row>
    <row r="9" spans="1:5" ht="26.25" x14ac:dyDescent="0.25">
      <c r="A9" s="2" t="s">
        <v>43</v>
      </c>
      <c r="B9" s="2" t="s">
        <v>106</v>
      </c>
    </row>
    <row r="10" spans="1:5" ht="26.25" x14ac:dyDescent="0.25">
      <c r="A10" s="2" t="s">
        <v>63</v>
      </c>
      <c r="B10" s="2" t="s">
        <v>107</v>
      </c>
    </row>
    <row r="11" spans="1:5" ht="26.25" x14ac:dyDescent="0.25">
      <c r="A11" s="2" t="s">
        <v>44</v>
      </c>
      <c r="B11" s="2" t="s">
        <v>108</v>
      </c>
    </row>
    <row r="12" spans="1:5" ht="26.25" x14ac:dyDescent="0.25">
      <c r="A12" s="2" t="s">
        <v>45</v>
      </c>
      <c r="B12" s="2" t="s">
        <v>109</v>
      </c>
    </row>
    <row r="13" spans="1:5" ht="39" x14ac:dyDescent="0.25">
      <c r="A13" s="3" t="s">
        <v>46</v>
      </c>
      <c r="B13" s="3" t="s">
        <v>110</v>
      </c>
    </row>
    <row r="14" spans="1:5" ht="26.25" x14ac:dyDescent="0.25">
      <c r="A14" s="3" t="s">
        <v>47</v>
      </c>
      <c r="B14" s="3" t="s">
        <v>111</v>
      </c>
    </row>
    <row r="15" spans="1:5" ht="26.25" x14ac:dyDescent="0.25">
      <c r="A15" s="3" t="s">
        <v>48</v>
      </c>
      <c r="B15" s="3" t="s">
        <v>112</v>
      </c>
    </row>
    <row r="16" spans="1:5" ht="26.25" x14ac:dyDescent="0.25">
      <c r="A16" s="3" t="s">
        <v>64</v>
      </c>
      <c r="B16" s="3" t="s">
        <v>113</v>
      </c>
    </row>
    <row r="17" spans="1:2" ht="39" x14ac:dyDescent="0.25">
      <c r="A17" s="3" t="s">
        <v>49</v>
      </c>
      <c r="B17" s="3" t="s">
        <v>114</v>
      </c>
    </row>
    <row r="18" spans="1:2" ht="26.25" x14ac:dyDescent="0.25">
      <c r="A18" s="3" t="s">
        <v>50</v>
      </c>
      <c r="B18" s="3" t="s">
        <v>115</v>
      </c>
    </row>
    <row r="19" spans="1:2" ht="26.25" x14ac:dyDescent="0.25">
      <c r="A19" s="1" t="s">
        <v>51</v>
      </c>
      <c r="B19" s="1" t="s">
        <v>116</v>
      </c>
    </row>
    <row r="20" spans="1:2" ht="26.25" x14ac:dyDescent="0.25">
      <c r="A20" s="1" t="s">
        <v>65</v>
      </c>
      <c r="B20" s="1" t="s">
        <v>117</v>
      </c>
    </row>
    <row r="21" spans="1:2" ht="26.25" x14ac:dyDescent="0.25">
      <c r="A21" s="1" t="s">
        <v>52</v>
      </c>
      <c r="B21" s="1" t="s">
        <v>118</v>
      </c>
    </row>
    <row r="22" spans="1:2" ht="26.25" x14ac:dyDescent="0.25">
      <c r="A22" s="1" t="s">
        <v>53</v>
      </c>
      <c r="B22" s="1" t="s">
        <v>119</v>
      </c>
    </row>
    <row r="23" spans="1:2" ht="26.25" x14ac:dyDescent="0.25">
      <c r="A23" s="1" t="s">
        <v>54</v>
      </c>
      <c r="B23" s="1" t="s">
        <v>120</v>
      </c>
    </row>
    <row r="24" spans="1:2" ht="26.25" x14ac:dyDescent="0.25">
      <c r="A24" s="1" t="s">
        <v>66</v>
      </c>
      <c r="B24" s="1" t="s">
        <v>121</v>
      </c>
    </row>
    <row r="25" spans="1:2" ht="26.25" x14ac:dyDescent="0.25">
      <c r="A25" s="1" t="s">
        <v>55</v>
      </c>
      <c r="B25" s="1" t="s">
        <v>122</v>
      </c>
    </row>
    <row r="26" spans="1:2" ht="26.25" x14ac:dyDescent="0.25">
      <c r="A26" s="1" t="s">
        <v>56</v>
      </c>
      <c r="B26" s="1" t="s">
        <v>123</v>
      </c>
    </row>
    <row r="27" spans="1:2" ht="26.25" x14ac:dyDescent="0.25">
      <c r="A27" s="1" t="s">
        <v>67</v>
      </c>
      <c r="B27" s="1" t="s">
        <v>124</v>
      </c>
    </row>
    <row r="28" spans="1:2" ht="26.25" x14ac:dyDescent="0.25">
      <c r="A28" s="1" t="s">
        <v>57</v>
      </c>
      <c r="B28" s="1" t="s">
        <v>125</v>
      </c>
    </row>
    <row r="29" spans="1:2" ht="26.25" x14ac:dyDescent="0.25">
      <c r="A29" s="4" t="s">
        <v>58</v>
      </c>
      <c r="B29" s="4" t="s">
        <v>126</v>
      </c>
    </row>
    <row r="30" spans="1:2" ht="26.25" x14ac:dyDescent="0.25">
      <c r="A30" s="4" t="s">
        <v>59</v>
      </c>
      <c r="B30" s="4" t="s">
        <v>127</v>
      </c>
    </row>
    <row r="31" spans="1:2" ht="26.25" x14ac:dyDescent="0.25">
      <c r="A31" s="4" t="s">
        <v>68</v>
      </c>
      <c r="B31" s="4" t="s">
        <v>128</v>
      </c>
    </row>
    <row r="32" spans="1:2" ht="26.25" x14ac:dyDescent="0.25">
      <c r="A32" s="4" t="s">
        <v>60</v>
      </c>
      <c r="B32" s="4" t="s">
        <v>129</v>
      </c>
    </row>
    <row r="33" spans="1:2" ht="39" x14ac:dyDescent="0.25">
      <c r="A33" s="4" t="s">
        <v>61</v>
      </c>
      <c r="B33" s="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tabSelected="1" zoomScale="80" zoomScaleNormal="80" workbookViewId="0">
      <selection sqref="A1:D4"/>
    </sheetView>
  </sheetViews>
  <sheetFormatPr baseColWidth="10" defaultRowHeight="15" x14ac:dyDescent="0.25"/>
  <cols>
    <col min="1" max="2" width="23.5703125" style="10" customWidth="1"/>
    <col min="3" max="3" width="1.7109375" style="10" customWidth="1"/>
    <col min="4" max="5" width="23.5703125" style="10" customWidth="1"/>
    <col min="6" max="6" width="1.7109375" style="10" customWidth="1"/>
    <col min="7" max="8" width="23.5703125" style="10" customWidth="1"/>
    <col min="9" max="9" width="1.7109375" style="10" customWidth="1"/>
    <col min="10" max="11" width="23.5703125" style="10" customWidth="1"/>
    <col min="12" max="12" width="1.7109375" style="10" customWidth="1"/>
    <col min="13" max="14" width="23.5703125" style="10" customWidth="1"/>
    <col min="15" max="16384" width="11.42578125" style="10"/>
  </cols>
  <sheetData>
    <row r="1" spans="1:14" ht="15" customHeight="1" x14ac:dyDescent="0.25">
      <c r="A1" s="43"/>
      <c r="B1" s="43"/>
      <c r="C1" s="43"/>
      <c r="D1" s="43"/>
      <c r="E1" s="44" t="s">
        <v>152</v>
      </c>
      <c r="F1" s="44"/>
      <c r="G1" s="44"/>
      <c r="H1" s="44"/>
      <c r="I1" s="44"/>
      <c r="J1" s="44"/>
      <c r="K1" s="44"/>
      <c r="L1" s="44"/>
      <c r="M1" s="49" t="s">
        <v>158</v>
      </c>
      <c r="N1" s="49"/>
    </row>
    <row r="2" spans="1:14" ht="15" customHeight="1" x14ac:dyDescent="0.25">
      <c r="A2" s="43"/>
      <c r="B2" s="43"/>
      <c r="C2" s="43"/>
      <c r="D2" s="43"/>
      <c r="E2" s="45" t="s">
        <v>225</v>
      </c>
      <c r="F2" s="45"/>
      <c r="G2" s="45"/>
      <c r="H2" s="45"/>
      <c r="I2" s="45"/>
      <c r="J2" s="45"/>
      <c r="K2" s="45"/>
      <c r="L2" s="45"/>
      <c r="M2" s="49" t="s">
        <v>232</v>
      </c>
      <c r="N2" s="49"/>
    </row>
    <row r="3" spans="1:14" ht="15" customHeight="1" x14ac:dyDescent="0.25">
      <c r="A3" s="43"/>
      <c r="B3" s="43"/>
      <c r="C3" s="43"/>
      <c r="D3" s="43"/>
      <c r="E3" s="45" t="s">
        <v>226</v>
      </c>
      <c r="F3" s="45"/>
      <c r="G3" s="45"/>
      <c r="H3" s="45"/>
      <c r="I3" s="45"/>
      <c r="J3" s="45"/>
      <c r="K3" s="45"/>
      <c r="L3" s="45"/>
      <c r="M3" s="50" t="s">
        <v>233</v>
      </c>
      <c r="N3" s="50"/>
    </row>
    <row r="4" spans="1:14" x14ac:dyDescent="0.25">
      <c r="A4" s="43"/>
      <c r="B4" s="43"/>
      <c r="C4" s="43"/>
      <c r="D4" s="43"/>
      <c r="E4" s="45"/>
      <c r="F4" s="45"/>
      <c r="G4" s="45"/>
      <c r="H4" s="45"/>
      <c r="I4" s="45"/>
      <c r="J4" s="45"/>
      <c r="K4" s="45"/>
      <c r="L4" s="45"/>
      <c r="M4" s="49" t="s">
        <v>230</v>
      </c>
      <c r="N4" s="49"/>
    </row>
    <row r="5" spans="1:14" x14ac:dyDescent="0.25">
      <c r="A5" s="46"/>
      <c r="B5" s="47"/>
      <c r="C5" s="47"/>
      <c r="D5" s="47"/>
      <c r="E5" s="47"/>
      <c r="F5" s="47"/>
      <c r="G5" s="47"/>
      <c r="H5" s="47"/>
      <c r="I5" s="47"/>
      <c r="J5" s="47"/>
      <c r="K5" s="47"/>
      <c r="L5" s="47"/>
      <c r="M5" s="47"/>
      <c r="N5" s="48"/>
    </row>
    <row r="6" spans="1:14" x14ac:dyDescent="0.25">
      <c r="A6" s="57" t="s">
        <v>131</v>
      </c>
      <c r="B6" s="57"/>
      <c r="C6" s="57"/>
      <c r="D6" s="57"/>
      <c r="E6" s="57"/>
      <c r="F6" s="57"/>
      <c r="G6" s="57"/>
      <c r="H6" s="57"/>
      <c r="I6" s="57"/>
      <c r="J6" s="57"/>
      <c r="K6" s="57"/>
      <c r="L6" s="57"/>
      <c r="M6" s="57"/>
      <c r="N6" s="57"/>
    </row>
    <row r="7" spans="1:14" x14ac:dyDescent="0.25">
      <c r="A7" s="58" t="s">
        <v>132</v>
      </c>
      <c r="B7" s="58"/>
      <c r="C7" s="58"/>
      <c r="D7" s="58"/>
      <c r="E7" s="58"/>
      <c r="F7" s="58"/>
      <c r="G7" s="58"/>
      <c r="H7" s="58"/>
      <c r="I7" s="58"/>
      <c r="J7" s="58"/>
      <c r="K7" s="58"/>
      <c r="L7" s="58"/>
      <c r="M7" s="58"/>
      <c r="N7" s="58"/>
    </row>
    <row r="8" spans="1:14" x14ac:dyDescent="0.25">
      <c r="A8" s="59" t="s">
        <v>133</v>
      </c>
      <c r="B8" s="59"/>
      <c r="C8" s="59"/>
      <c r="D8" s="59"/>
      <c r="E8" s="59"/>
      <c r="F8" s="59"/>
      <c r="G8" s="59" t="s">
        <v>134</v>
      </c>
      <c r="H8" s="59"/>
      <c r="I8" s="59"/>
      <c r="J8" s="59" t="s">
        <v>135</v>
      </c>
      <c r="K8" s="59"/>
      <c r="L8" s="59"/>
      <c r="M8" s="59" t="s">
        <v>136</v>
      </c>
      <c r="N8" s="59"/>
    </row>
    <row r="9" spans="1:14" x14ac:dyDescent="0.25">
      <c r="A9" s="55"/>
      <c r="B9" s="55"/>
      <c r="C9" s="55"/>
      <c r="D9" s="55"/>
      <c r="E9" s="55"/>
      <c r="F9" s="55"/>
      <c r="G9" s="55"/>
      <c r="H9" s="55"/>
      <c r="I9" s="55"/>
      <c r="J9" s="55"/>
      <c r="K9" s="55"/>
      <c r="L9" s="55"/>
      <c r="M9" s="56"/>
      <c r="N9" s="56"/>
    </row>
    <row r="10" spans="1:14" x14ac:dyDescent="0.25">
      <c r="A10" s="6"/>
      <c r="B10" s="6"/>
      <c r="C10" s="6"/>
      <c r="D10" s="6"/>
      <c r="E10" s="6"/>
      <c r="F10" s="6"/>
      <c r="G10" s="6"/>
      <c r="H10" s="6"/>
      <c r="I10" s="6"/>
      <c r="J10" s="6"/>
      <c r="K10" s="6"/>
      <c r="L10" s="6"/>
      <c r="M10" s="6"/>
      <c r="N10" s="6"/>
    </row>
    <row r="11" spans="1:14" ht="66" customHeight="1" x14ac:dyDescent="0.25">
      <c r="A11" s="11"/>
      <c r="B11" s="11"/>
      <c r="C11" s="7"/>
      <c r="D11" s="11"/>
      <c r="E11" s="11"/>
      <c r="F11" s="7"/>
      <c r="G11" s="11"/>
      <c r="H11" s="11"/>
      <c r="I11" s="7"/>
      <c r="J11" s="11"/>
      <c r="K11" s="11"/>
      <c r="L11" s="7"/>
      <c r="M11" s="11"/>
      <c r="N11" s="11"/>
    </row>
    <row r="12" spans="1:14" x14ac:dyDescent="0.25">
      <c r="A12" s="36" t="s">
        <v>137</v>
      </c>
      <c r="B12" s="36" t="s">
        <v>137</v>
      </c>
      <c r="C12" s="36"/>
      <c r="D12" s="36" t="s">
        <v>137</v>
      </c>
      <c r="E12" s="36" t="s">
        <v>137</v>
      </c>
      <c r="F12" s="36"/>
      <c r="G12" s="36" t="s">
        <v>137</v>
      </c>
      <c r="H12" s="36" t="s">
        <v>137</v>
      </c>
      <c r="I12" s="36"/>
      <c r="J12" s="36" t="s">
        <v>137</v>
      </c>
      <c r="K12" s="36" t="s">
        <v>137</v>
      </c>
      <c r="L12" s="36"/>
      <c r="M12" s="36" t="s">
        <v>137</v>
      </c>
      <c r="N12" s="36" t="s">
        <v>137</v>
      </c>
    </row>
    <row r="13" spans="1:14" x14ac:dyDescent="0.25">
      <c r="A13" s="7"/>
      <c r="B13" s="7"/>
      <c r="C13" s="7"/>
      <c r="D13" s="7"/>
      <c r="E13" s="7"/>
      <c r="F13" s="7"/>
      <c r="G13" s="7"/>
      <c r="H13" s="7"/>
      <c r="I13" s="7"/>
      <c r="J13" s="7"/>
      <c r="K13" s="7"/>
      <c r="L13" s="7"/>
      <c r="M13" s="7"/>
      <c r="N13" s="7"/>
    </row>
    <row r="14" spans="1:14" ht="66" customHeight="1" x14ac:dyDescent="0.25">
      <c r="A14" s="53" t="s">
        <v>165</v>
      </c>
      <c r="B14" s="53"/>
      <c r="C14" s="7"/>
      <c r="D14" s="53"/>
      <c r="E14" s="53"/>
      <c r="F14" s="7"/>
      <c r="G14" s="53"/>
      <c r="H14" s="53"/>
      <c r="I14" s="7"/>
      <c r="J14" s="53"/>
      <c r="K14" s="53"/>
      <c r="L14" s="7"/>
      <c r="M14" s="53"/>
      <c r="N14" s="53"/>
    </row>
    <row r="15" spans="1:14" x14ac:dyDescent="0.25">
      <c r="A15" s="51" t="s">
        <v>138</v>
      </c>
      <c r="B15" s="51"/>
      <c r="C15" s="38"/>
      <c r="D15" s="51" t="s">
        <v>138</v>
      </c>
      <c r="E15" s="51"/>
      <c r="F15" s="38"/>
      <c r="G15" s="51" t="s">
        <v>138</v>
      </c>
      <c r="H15" s="51"/>
      <c r="I15" s="38"/>
      <c r="J15" s="51" t="s">
        <v>138</v>
      </c>
      <c r="K15" s="51"/>
      <c r="L15" s="38"/>
      <c r="M15" s="51" t="s">
        <v>138</v>
      </c>
      <c r="N15" s="51"/>
    </row>
    <row r="16" spans="1:14" x14ac:dyDescent="0.25">
      <c r="A16" s="7"/>
      <c r="B16" s="7"/>
      <c r="C16" s="7"/>
      <c r="D16" s="7"/>
      <c r="E16" s="7"/>
      <c r="F16" s="7"/>
      <c r="G16" s="7"/>
      <c r="H16" s="7"/>
      <c r="I16" s="7"/>
      <c r="J16" s="7"/>
      <c r="K16" s="7"/>
      <c r="L16" s="7"/>
      <c r="M16" s="7"/>
      <c r="N16" s="7"/>
    </row>
    <row r="17" spans="1:14" ht="19.5" x14ac:dyDescent="0.25">
      <c r="A17" s="37" t="s">
        <v>139</v>
      </c>
      <c r="B17" s="54" t="s">
        <v>140</v>
      </c>
      <c r="C17" s="54"/>
      <c r="D17" s="54"/>
      <c r="E17" s="54"/>
      <c r="F17" s="54"/>
      <c r="G17" s="54"/>
      <c r="H17" s="54"/>
      <c r="I17" s="54"/>
      <c r="J17" s="54"/>
      <c r="K17" s="54"/>
      <c r="L17" s="54"/>
      <c r="M17" s="54"/>
      <c r="N17" s="54"/>
    </row>
    <row r="18" spans="1:14" x14ac:dyDescent="0.25">
      <c r="A18" s="7"/>
      <c r="B18" s="7"/>
      <c r="C18" s="7"/>
      <c r="D18" s="7"/>
      <c r="E18" s="7"/>
      <c r="F18" s="7"/>
      <c r="G18" s="7"/>
      <c r="H18" s="7"/>
      <c r="I18" s="7"/>
      <c r="J18" s="7"/>
      <c r="K18" s="7"/>
      <c r="L18" s="7"/>
      <c r="M18" s="7"/>
      <c r="N18" s="7"/>
    </row>
    <row r="19" spans="1:14" x14ac:dyDescent="0.25">
      <c r="A19" s="51" t="s">
        <v>141</v>
      </c>
      <c r="B19" s="51"/>
      <c r="C19" s="38"/>
      <c r="D19" s="51" t="s">
        <v>141</v>
      </c>
      <c r="E19" s="51"/>
      <c r="F19" s="38"/>
      <c r="G19" s="51" t="s">
        <v>141</v>
      </c>
      <c r="H19" s="51"/>
      <c r="I19" s="38"/>
      <c r="J19" s="51" t="s">
        <v>141</v>
      </c>
      <c r="K19" s="51"/>
      <c r="L19" s="38"/>
      <c r="M19" s="51" t="s">
        <v>141</v>
      </c>
      <c r="N19" s="51"/>
    </row>
    <row r="20" spans="1:14" ht="66" customHeight="1" x14ac:dyDescent="0.25">
      <c r="A20" s="53" t="s">
        <v>2</v>
      </c>
      <c r="B20" s="53"/>
      <c r="C20" s="7"/>
      <c r="D20" s="53"/>
      <c r="E20" s="53"/>
      <c r="F20" s="7"/>
      <c r="G20" s="53"/>
      <c r="H20" s="53"/>
      <c r="I20" s="7"/>
      <c r="J20" s="53"/>
      <c r="K20" s="53"/>
      <c r="L20" s="7"/>
      <c r="M20" s="53"/>
      <c r="N20" s="53"/>
    </row>
    <row r="21" spans="1:14" x14ac:dyDescent="0.25">
      <c r="A21" s="51" t="s">
        <v>142</v>
      </c>
      <c r="B21" s="51"/>
      <c r="C21" s="38"/>
      <c r="D21" s="51" t="s">
        <v>142</v>
      </c>
      <c r="E21" s="51"/>
      <c r="F21" s="38"/>
      <c r="G21" s="51" t="s">
        <v>142</v>
      </c>
      <c r="H21" s="51"/>
      <c r="I21" s="38"/>
      <c r="J21" s="51" t="s">
        <v>142</v>
      </c>
      <c r="K21" s="51"/>
      <c r="L21" s="38"/>
      <c r="M21" s="51" t="s">
        <v>142</v>
      </c>
      <c r="N21" s="51"/>
    </row>
    <row r="22" spans="1:14" ht="66" customHeight="1" x14ac:dyDescent="0.25">
      <c r="A22" s="52" t="str">
        <f>VLOOKUP(A20,'CAUSAS Y OBJ DIRE'!$A$1:$C$5,2,FALSE)</f>
        <v>Pérdida_de_los_referentes_de_reconocimiento_y_autoreconocimiento_del_Sujeto_Colectivo</v>
      </c>
      <c r="B22" s="52"/>
      <c r="C22" s="7"/>
      <c r="D22" s="52" t="e">
        <f>VLOOKUP(D20,'CAUSAS Y OBJ DIRE'!$A$1:$C$5,2,FALSE)</f>
        <v>#N/A</v>
      </c>
      <c r="E22" s="52"/>
      <c r="F22" s="7"/>
      <c r="G22" s="52" t="e">
        <f>VLOOKUP(G20,'CAUSAS Y OBJ DIRE'!$A$1:$C$5,2,FALSE)</f>
        <v>#N/A</v>
      </c>
      <c r="H22" s="52"/>
      <c r="I22" s="7"/>
      <c r="J22" s="52" t="e">
        <f>VLOOKUP(J20,'CAUSAS Y OBJ DIRE'!$A$1:$C$5,2,FALSE)</f>
        <v>#N/A</v>
      </c>
      <c r="K22" s="52"/>
      <c r="L22" s="7"/>
      <c r="M22" s="52" t="e">
        <f>VLOOKUP(M20,'CAUSAS Y OBJ DIRE'!$A$1:$C$5,2,FALSE)</f>
        <v>#N/A</v>
      </c>
      <c r="N22" s="52"/>
    </row>
    <row r="23" spans="1:14" x14ac:dyDescent="0.25">
      <c r="A23" s="39" t="s">
        <v>143</v>
      </c>
      <c r="B23" s="39" t="s">
        <v>144</v>
      </c>
      <c r="C23" s="39"/>
      <c r="D23" s="39" t="s">
        <v>143</v>
      </c>
      <c r="E23" s="39" t="s">
        <v>144</v>
      </c>
      <c r="F23" s="39"/>
      <c r="G23" s="39" t="s">
        <v>143</v>
      </c>
      <c r="H23" s="39" t="s">
        <v>144</v>
      </c>
      <c r="I23" s="39"/>
      <c r="J23" s="39" t="s">
        <v>143</v>
      </c>
      <c r="K23" s="39" t="s">
        <v>144</v>
      </c>
      <c r="L23" s="39"/>
      <c r="M23" s="39" t="s">
        <v>143</v>
      </c>
      <c r="N23" s="39" t="s">
        <v>144</v>
      </c>
    </row>
    <row r="24" spans="1:14" ht="66" customHeight="1" x14ac:dyDescent="0.25">
      <c r="A24" s="8" t="s">
        <v>10</v>
      </c>
      <c r="B24" s="8" t="s">
        <v>38</v>
      </c>
      <c r="C24" s="9"/>
      <c r="D24" s="8"/>
      <c r="E24" s="8"/>
      <c r="F24" s="9"/>
      <c r="G24" s="8"/>
      <c r="H24" s="8"/>
      <c r="I24" s="9"/>
      <c r="J24" s="8"/>
      <c r="K24" s="8"/>
      <c r="L24" s="9"/>
      <c r="M24" s="8"/>
      <c r="N24" s="8"/>
    </row>
    <row r="25" spans="1:14" x14ac:dyDescent="0.25">
      <c r="A25" s="39" t="s">
        <v>143</v>
      </c>
      <c r="B25" s="39" t="s">
        <v>144</v>
      </c>
      <c r="C25" s="39"/>
      <c r="D25" s="39" t="s">
        <v>143</v>
      </c>
      <c r="E25" s="39" t="s">
        <v>144</v>
      </c>
      <c r="F25" s="39"/>
      <c r="G25" s="39" t="s">
        <v>143</v>
      </c>
      <c r="H25" s="39" t="s">
        <v>144</v>
      </c>
      <c r="I25" s="39"/>
      <c r="J25" s="39" t="s">
        <v>143</v>
      </c>
      <c r="K25" s="39" t="s">
        <v>144</v>
      </c>
      <c r="L25" s="39"/>
      <c r="M25" s="39" t="s">
        <v>143</v>
      </c>
      <c r="N25" s="39" t="s">
        <v>144</v>
      </c>
    </row>
    <row r="26" spans="1:14" ht="66" customHeight="1" x14ac:dyDescent="0.25">
      <c r="A26" s="8"/>
      <c r="B26" s="8"/>
      <c r="C26" s="9"/>
      <c r="D26" s="8"/>
      <c r="E26" s="8"/>
      <c r="F26" s="9"/>
      <c r="G26" s="8"/>
      <c r="H26" s="8"/>
      <c r="I26" s="9"/>
      <c r="J26" s="8"/>
      <c r="K26" s="8"/>
      <c r="L26" s="9"/>
      <c r="M26" s="8"/>
      <c r="N26" s="8"/>
    </row>
    <row r="27" spans="1:14" x14ac:dyDescent="0.25">
      <c r="A27" s="39" t="s">
        <v>143</v>
      </c>
      <c r="B27" s="39" t="s">
        <v>144</v>
      </c>
      <c r="C27" s="39"/>
      <c r="D27" s="39" t="s">
        <v>143</v>
      </c>
      <c r="E27" s="39" t="s">
        <v>144</v>
      </c>
      <c r="F27" s="39"/>
      <c r="G27" s="39" t="s">
        <v>143</v>
      </c>
      <c r="H27" s="39" t="s">
        <v>144</v>
      </c>
      <c r="I27" s="39"/>
      <c r="J27" s="39" t="s">
        <v>143</v>
      </c>
      <c r="K27" s="39" t="s">
        <v>144</v>
      </c>
      <c r="L27" s="39"/>
      <c r="M27" s="39" t="s">
        <v>143</v>
      </c>
      <c r="N27" s="39" t="s">
        <v>144</v>
      </c>
    </row>
    <row r="28" spans="1:14" ht="66" customHeight="1" x14ac:dyDescent="0.25">
      <c r="A28" s="8"/>
      <c r="B28" s="8"/>
      <c r="C28" s="9"/>
      <c r="D28" s="8"/>
      <c r="E28" s="8"/>
      <c r="F28" s="9"/>
      <c r="G28" s="8"/>
      <c r="H28" s="8"/>
      <c r="I28" s="9"/>
      <c r="J28" s="8"/>
      <c r="K28" s="8"/>
      <c r="L28" s="9"/>
      <c r="M28" s="8"/>
      <c r="N28" s="8"/>
    </row>
    <row r="29" spans="1:14" x14ac:dyDescent="0.25">
      <c r="A29" s="39" t="s">
        <v>143</v>
      </c>
      <c r="B29" s="39" t="s">
        <v>144</v>
      </c>
      <c r="C29" s="39"/>
      <c r="D29" s="39" t="s">
        <v>143</v>
      </c>
      <c r="E29" s="39" t="s">
        <v>144</v>
      </c>
      <c r="F29" s="39"/>
      <c r="G29" s="39" t="s">
        <v>143</v>
      </c>
      <c r="H29" s="39" t="s">
        <v>144</v>
      </c>
      <c r="I29" s="39"/>
      <c r="J29" s="39" t="s">
        <v>143</v>
      </c>
      <c r="K29" s="39" t="s">
        <v>144</v>
      </c>
      <c r="L29" s="39"/>
      <c r="M29" s="39" t="s">
        <v>143</v>
      </c>
      <c r="N29" s="39" t="s">
        <v>144</v>
      </c>
    </row>
    <row r="30" spans="1:14" ht="66" customHeight="1" x14ac:dyDescent="0.25">
      <c r="A30" s="8"/>
      <c r="B30" s="8"/>
      <c r="C30" s="9"/>
      <c r="D30" s="8"/>
      <c r="E30" s="8"/>
      <c r="F30" s="9"/>
      <c r="G30" s="8"/>
      <c r="H30" s="8"/>
      <c r="I30" s="9"/>
      <c r="J30" s="8"/>
      <c r="K30" s="8"/>
      <c r="L30" s="9"/>
      <c r="M30" s="8"/>
      <c r="N30" s="8"/>
    </row>
    <row r="31" spans="1:14" x14ac:dyDescent="0.25">
      <c r="A31" s="39" t="s">
        <v>143</v>
      </c>
      <c r="B31" s="39" t="s">
        <v>144</v>
      </c>
      <c r="C31" s="39"/>
      <c r="D31" s="39" t="s">
        <v>143</v>
      </c>
      <c r="E31" s="39" t="s">
        <v>144</v>
      </c>
      <c r="F31" s="39"/>
      <c r="G31" s="39" t="s">
        <v>143</v>
      </c>
      <c r="H31" s="39" t="s">
        <v>144</v>
      </c>
      <c r="I31" s="39"/>
      <c r="J31" s="39" t="s">
        <v>143</v>
      </c>
      <c r="K31" s="39" t="s">
        <v>144</v>
      </c>
      <c r="L31" s="39"/>
      <c r="M31" s="39" t="s">
        <v>143</v>
      </c>
      <c r="N31" s="39" t="s">
        <v>144</v>
      </c>
    </row>
    <row r="32" spans="1:14" ht="66" customHeight="1" x14ac:dyDescent="0.25">
      <c r="A32" s="8"/>
      <c r="B32" s="8"/>
      <c r="C32" s="9"/>
      <c r="D32" s="8"/>
      <c r="E32" s="8"/>
      <c r="F32" s="9"/>
      <c r="G32" s="8"/>
      <c r="H32" s="8"/>
      <c r="I32" s="9"/>
      <c r="J32" s="8"/>
      <c r="K32" s="8"/>
      <c r="L32" s="9"/>
      <c r="M32" s="8"/>
      <c r="N32" s="8"/>
    </row>
    <row r="33" spans="1:14" x14ac:dyDescent="0.25">
      <c r="A33" s="39" t="s">
        <v>143</v>
      </c>
      <c r="B33" s="39" t="s">
        <v>144</v>
      </c>
      <c r="C33" s="39"/>
      <c r="D33" s="39" t="s">
        <v>143</v>
      </c>
      <c r="E33" s="39" t="s">
        <v>144</v>
      </c>
      <c r="F33" s="39"/>
      <c r="G33" s="39" t="s">
        <v>143</v>
      </c>
      <c r="H33" s="39" t="s">
        <v>144</v>
      </c>
      <c r="I33" s="39"/>
      <c r="J33" s="39" t="s">
        <v>143</v>
      </c>
      <c r="K33" s="39" t="s">
        <v>144</v>
      </c>
      <c r="L33" s="39"/>
      <c r="M33" s="39" t="s">
        <v>143</v>
      </c>
      <c r="N33" s="39" t="s">
        <v>144</v>
      </c>
    </row>
    <row r="34" spans="1:14" ht="66" customHeight="1" x14ac:dyDescent="0.25">
      <c r="A34" s="8"/>
      <c r="B34" s="8"/>
      <c r="C34" s="9"/>
      <c r="D34" s="8"/>
      <c r="E34" s="8"/>
      <c r="F34" s="9"/>
      <c r="G34" s="8"/>
      <c r="H34" s="8"/>
      <c r="I34" s="9"/>
      <c r="J34" s="8"/>
      <c r="K34" s="8"/>
      <c r="L34" s="9"/>
      <c r="M34" s="8"/>
      <c r="N34" s="8"/>
    </row>
    <row r="35" spans="1:14" x14ac:dyDescent="0.25">
      <c r="A35" s="39" t="s">
        <v>143</v>
      </c>
      <c r="B35" s="39" t="s">
        <v>144</v>
      </c>
      <c r="C35" s="39"/>
      <c r="D35" s="39" t="s">
        <v>143</v>
      </c>
      <c r="E35" s="39" t="s">
        <v>144</v>
      </c>
      <c r="F35" s="39"/>
      <c r="G35" s="39" t="s">
        <v>143</v>
      </c>
      <c r="H35" s="39" t="s">
        <v>144</v>
      </c>
      <c r="I35" s="39"/>
      <c r="J35" s="39" t="s">
        <v>143</v>
      </c>
      <c r="K35" s="39" t="s">
        <v>144</v>
      </c>
      <c r="L35" s="39"/>
      <c r="M35" s="39" t="s">
        <v>143</v>
      </c>
      <c r="N35" s="39" t="s">
        <v>144</v>
      </c>
    </row>
    <row r="36" spans="1:14" ht="66" customHeight="1" x14ac:dyDescent="0.25">
      <c r="A36" s="8"/>
      <c r="B36" s="8"/>
      <c r="C36" s="9"/>
      <c r="D36" s="8"/>
      <c r="E36" s="8"/>
      <c r="F36" s="9"/>
      <c r="G36" s="8"/>
      <c r="H36" s="8"/>
      <c r="I36" s="9"/>
      <c r="J36" s="8"/>
      <c r="K36" s="8"/>
      <c r="L36" s="9"/>
      <c r="M36" s="8"/>
      <c r="N36" s="8"/>
    </row>
    <row r="37" spans="1:14" x14ac:dyDescent="0.25">
      <c r="A37" s="39" t="s">
        <v>143</v>
      </c>
      <c r="B37" s="39" t="s">
        <v>144</v>
      </c>
      <c r="C37" s="39"/>
      <c r="D37" s="39" t="s">
        <v>143</v>
      </c>
      <c r="E37" s="39" t="s">
        <v>144</v>
      </c>
      <c r="F37" s="39"/>
      <c r="G37" s="39" t="s">
        <v>143</v>
      </c>
      <c r="H37" s="39" t="s">
        <v>144</v>
      </c>
      <c r="I37" s="39"/>
      <c r="J37" s="39" t="s">
        <v>143</v>
      </c>
      <c r="K37" s="39" t="s">
        <v>144</v>
      </c>
      <c r="L37" s="39"/>
      <c r="M37" s="39" t="s">
        <v>143</v>
      </c>
      <c r="N37" s="39" t="s">
        <v>144</v>
      </c>
    </row>
    <row r="38" spans="1:14" ht="66" customHeight="1" x14ac:dyDescent="0.25">
      <c r="A38" s="8"/>
      <c r="B38" s="8"/>
      <c r="C38" s="9"/>
      <c r="D38" s="8"/>
      <c r="E38" s="8"/>
      <c r="F38" s="9"/>
      <c r="G38" s="8"/>
      <c r="H38" s="8"/>
      <c r="I38" s="9"/>
      <c r="J38" s="8"/>
      <c r="K38" s="8"/>
      <c r="L38" s="9"/>
      <c r="M38" s="8"/>
      <c r="N38" s="8"/>
    </row>
    <row r="39" spans="1:14" x14ac:dyDescent="0.25">
      <c r="A39" s="39" t="s">
        <v>143</v>
      </c>
      <c r="B39" s="39" t="s">
        <v>144</v>
      </c>
      <c r="C39" s="39"/>
      <c r="D39" s="39" t="s">
        <v>143</v>
      </c>
      <c r="E39" s="39" t="s">
        <v>144</v>
      </c>
      <c r="F39" s="39"/>
      <c r="G39" s="39" t="s">
        <v>143</v>
      </c>
      <c r="H39" s="39" t="s">
        <v>144</v>
      </c>
      <c r="I39" s="39"/>
      <c r="J39" s="39" t="s">
        <v>143</v>
      </c>
      <c r="K39" s="39" t="s">
        <v>144</v>
      </c>
      <c r="L39" s="39"/>
      <c r="M39" s="39" t="s">
        <v>143</v>
      </c>
      <c r="N39" s="39" t="s">
        <v>144</v>
      </c>
    </row>
    <row r="40" spans="1:14" ht="66" customHeight="1" x14ac:dyDescent="0.25">
      <c r="A40" s="8"/>
      <c r="B40" s="8"/>
      <c r="C40" s="9"/>
      <c r="D40" s="8"/>
      <c r="E40" s="8"/>
      <c r="F40" s="9"/>
      <c r="G40" s="8"/>
      <c r="H40" s="8"/>
      <c r="I40" s="9"/>
      <c r="J40" s="8"/>
      <c r="K40" s="8"/>
      <c r="L40" s="9"/>
      <c r="M40" s="8"/>
      <c r="N40" s="8"/>
    </row>
    <row r="41" spans="1:14" x14ac:dyDescent="0.25">
      <c r="A41" s="39" t="s">
        <v>143</v>
      </c>
      <c r="B41" s="39" t="s">
        <v>144</v>
      </c>
      <c r="C41" s="39"/>
      <c r="D41" s="39" t="s">
        <v>143</v>
      </c>
      <c r="E41" s="39" t="s">
        <v>144</v>
      </c>
      <c r="F41" s="39"/>
      <c r="G41" s="39" t="s">
        <v>143</v>
      </c>
      <c r="H41" s="39" t="s">
        <v>144</v>
      </c>
      <c r="I41" s="39"/>
      <c r="J41" s="39" t="s">
        <v>143</v>
      </c>
      <c r="K41" s="39" t="s">
        <v>144</v>
      </c>
      <c r="L41" s="39"/>
      <c r="M41" s="39" t="s">
        <v>143</v>
      </c>
      <c r="N41" s="39" t="s">
        <v>144</v>
      </c>
    </row>
    <row r="42" spans="1:14" ht="66" customHeight="1" x14ac:dyDescent="0.25">
      <c r="A42" s="8"/>
      <c r="B42" s="8"/>
      <c r="C42" s="9"/>
      <c r="D42" s="8"/>
      <c r="E42" s="8"/>
      <c r="F42" s="9"/>
      <c r="G42" s="8"/>
      <c r="H42" s="8"/>
      <c r="I42" s="9"/>
      <c r="J42" s="8"/>
      <c r="K42" s="8"/>
      <c r="L42" s="9"/>
      <c r="M42" s="8"/>
      <c r="N42" s="8"/>
    </row>
  </sheetData>
  <sheetProtection algorithmName="SHA-512" hashValue="yM/kHrr5uchfTs5he/f9wxkPUl6zc043TKSqcJDavse7Oi+kkjG1CFyIefTN9QLHDxZSKgnSNnFj9S64WC6A2g==" saltValue="Z7WKCG7/hUqnIGeGpAIFjQ==" spinCount="100000" sheet="1" objects="1" scenarios="1"/>
  <mergeCells count="50">
    <mergeCell ref="A6:N6"/>
    <mergeCell ref="A7:N7"/>
    <mergeCell ref="A8:F8"/>
    <mergeCell ref="G8:I8"/>
    <mergeCell ref="J8:L8"/>
    <mergeCell ref="M8:N8"/>
    <mergeCell ref="B17:N17"/>
    <mergeCell ref="A9:F9"/>
    <mergeCell ref="G9:I9"/>
    <mergeCell ref="J9:L9"/>
    <mergeCell ref="M9:N9"/>
    <mergeCell ref="A14:B14"/>
    <mergeCell ref="D14:E14"/>
    <mergeCell ref="G14:H14"/>
    <mergeCell ref="J14:K14"/>
    <mergeCell ref="M14:N14"/>
    <mergeCell ref="A15:B15"/>
    <mergeCell ref="D15:E15"/>
    <mergeCell ref="G15:H15"/>
    <mergeCell ref="J15:K15"/>
    <mergeCell ref="M15:N15"/>
    <mergeCell ref="A20:B20"/>
    <mergeCell ref="D20:E20"/>
    <mergeCell ref="G20:H20"/>
    <mergeCell ref="J20:K20"/>
    <mergeCell ref="M20:N20"/>
    <mergeCell ref="A19:B19"/>
    <mergeCell ref="D19:E19"/>
    <mergeCell ref="G19:H19"/>
    <mergeCell ref="J19:K19"/>
    <mergeCell ref="M19:N19"/>
    <mergeCell ref="A22:B22"/>
    <mergeCell ref="D22:E22"/>
    <mergeCell ref="G22:H22"/>
    <mergeCell ref="J22:K22"/>
    <mergeCell ref="M22:N22"/>
    <mergeCell ref="A21:B21"/>
    <mergeCell ref="D21:E21"/>
    <mergeCell ref="G21:H21"/>
    <mergeCell ref="J21:K21"/>
    <mergeCell ref="M21:N21"/>
    <mergeCell ref="A1:D4"/>
    <mergeCell ref="E1:L1"/>
    <mergeCell ref="E2:L2"/>
    <mergeCell ref="E3:L4"/>
    <mergeCell ref="A5:N5"/>
    <mergeCell ref="M1:N1"/>
    <mergeCell ref="M2:N2"/>
    <mergeCell ref="M3:N3"/>
    <mergeCell ref="M4:N4"/>
  </mergeCells>
  <dataValidations count="4">
    <dataValidation type="list" allowBlank="1" showInputMessage="1" showErrorMessage="1" sqref="A14:B14 A11:B11 D11:E11 G11:H11 J11:K11 M11:N11 D14:E14 G14:H14 J14:K14 M14:N14" xr:uid="{00000000-0002-0000-0400-000000000000}">
      <formula1>Efectos</formula1>
    </dataValidation>
    <dataValidation type="list" allowBlank="1" showInputMessage="1" showErrorMessage="1" sqref="A20:B20 D20:E20 G20:H20 J20:K20 M20:N20" xr:uid="{00000000-0002-0000-0400-000001000000}">
      <formula1>CATEGORÍA_DE_DAÑO</formula1>
    </dataValidation>
    <dataValidation type="list" allowBlank="1" showInputMessage="1" showErrorMessage="1" sqref="D34 M26 M28 M30 M32 M34 M36 M38 M40 M42 J42 J40 J38 J36 J34 J32 J30 J28 J26 G42 G40 G38 G36 G34 G32 G30 G28 G26 D26 D28 D30 D32 D36 D38 D40 D42 A42 A40 A38 A36 A34 A32 A30 A28 A26 M24 J24 G24 D24 A24" xr:uid="{00000000-0002-0000-0400-000002000000}">
      <formula1>INDIRECT(A$20)</formula1>
    </dataValidation>
    <dataValidation type="list" allowBlank="1" showInputMessage="1" showErrorMessage="1" sqref="E34 B24 E24 H24 K24 N24 B26 B28 B30 B32 B34 B36 B38 B40 B42 E42 E40 E38 E36 E32 E30 E28 E26 H26 H28 H30 H32 H34 H36 H38 H40 H42 K26 K28 K30 K32 K34 K36 K38 K40 K42 N42 N40 N38 N36 N34 N32 N30 N28 N26" xr:uid="{00000000-0002-0000-0400-000003000000}">
      <formula1>INDIRECT(A24)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GENERAL!$A$2:$A$21</xm:f>
          </x14:formula1>
          <xm:sqref>J9:L9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90" zoomScaleNormal="90" workbookViewId="0">
      <selection activeCell="B17" sqref="B17:N17"/>
    </sheetView>
  </sheetViews>
  <sheetFormatPr baseColWidth="10" defaultRowHeight="15" x14ac:dyDescent="0.25"/>
  <cols>
    <col min="1" max="2" width="23.7109375" style="10" customWidth="1"/>
    <col min="3" max="3" width="2" style="10" customWidth="1"/>
    <col min="4" max="5" width="23.7109375" style="10" customWidth="1"/>
    <col min="6" max="6" width="2" style="10" customWidth="1"/>
    <col min="7" max="8" width="23.7109375" style="10" customWidth="1"/>
    <col min="9" max="9" width="2" style="10" customWidth="1"/>
    <col min="10" max="11" width="23.7109375" style="10" customWidth="1"/>
    <col min="12" max="12" width="2" style="10" customWidth="1"/>
    <col min="13" max="14" width="23.7109375" style="10" customWidth="1"/>
    <col min="15" max="16384" width="11.42578125" style="10"/>
  </cols>
  <sheetData>
    <row r="1" spans="1:15" x14ac:dyDescent="0.25">
      <c r="A1" s="43"/>
      <c r="B1" s="43"/>
      <c r="C1" s="43"/>
      <c r="D1" s="43"/>
      <c r="E1" s="44" t="s">
        <v>152</v>
      </c>
      <c r="F1" s="44"/>
      <c r="G1" s="44"/>
      <c r="H1" s="44"/>
      <c r="I1" s="44"/>
      <c r="J1" s="44"/>
      <c r="K1" s="44"/>
      <c r="L1" s="44"/>
      <c r="M1" s="49" t="s">
        <v>158</v>
      </c>
      <c r="N1" s="49"/>
      <c r="O1" s="12"/>
    </row>
    <row r="2" spans="1:15" x14ac:dyDescent="0.25">
      <c r="A2" s="43"/>
      <c r="B2" s="43"/>
      <c r="C2" s="43"/>
      <c r="D2" s="43"/>
      <c r="E2" s="45" t="s">
        <v>225</v>
      </c>
      <c r="F2" s="45"/>
      <c r="G2" s="45"/>
      <c r="H2" s="45"/>
      <c r="I2" s="45"/>
      <c r="J2" s="45"/>
      <c r="K2" s="45"/>
      <c r="L2" s="45"/>
      <c r="M2" s="49" t="s">
        <v>232</v>
      </c>
      <c r="N2" s="49"/>
      <c r="O2" s="12"/>
    </row>
    <row r="3" spans="1:15" x14ac:dyDescent="0.25">
      <c r="A3" s="43"/>
      <c r="B3" s="43"/>
      <c r="C3" s="43"/>
      <c r="D3" s="43"/>
      <c r="E3" s="45" t="s">
        <v>226</v>
      </c>
      <c r="F3" s="45"/>
      <c r="G3" s="45"/>
      <c r="H3" s="45"/>
      <c r="I3" s="45"/>
      <c r="J3" s="45"/>
      <c r="K3" s="45"/>
      <c r="L3" s="45"/>
      <c r="M3" s="50" t="s">
        <v>233</v>
      </c>
      <c r="N3" s="50"/>
      <c r="O3" s="12"/>
    </row>
    <row r="4" spans="1:15" x14ac:dyDescent="0.25">
      <c r="A4" s="43"/>
      <c r="B4" s="43"/>
      <c r="C4" s="43"/>
      <c r="D4" s="43"/>
      <c r="E4" s="45"/>
      <c r="F4" s="45"/>
      <c r="G4" s="45"/>
      <c r="H4" s="45"/>
      <c r="I4" s="45"/>
      <c r="J4" s="45"/>
      <c r="K4" s="45"/>
      <c r="L4" s="45"/>
      <c r="M4" s="49" t="s">
        <v>231</v>
      </c>
      <c r="N4" s="49"/>
      <c r="O4" s="12"/>
    </row>
    <row r="5" spans="1:15" x14ac:dyDescent="0.25">
      <c r="A5" s="13"/>
      <c r="B5" s="13"/>
      <c r="C5" s="13"/>
      <c r="D5" s="13"/>
      <c r="E5" s="13"/>
      <c r="F5" s="13"/>
      <c r="G5" s="13"/>
      <c r="H5" s="13"/>
      <c r="I5" s="13"/>
      <c r="J5" s="13"/>
      <c r="K5" s="13"/>
      <c r="L5" s="13"/>
      <c r="M5" s="13"/>
      <c r="N5" s="13"/>
    </row>
    <row r="6" spans="1:15" ht="15" customHeight="1" x14ac:dyDescent="0.25">
      <c r="A6" s="66" t="s">
        <v>145</v>
      </c>
      <c r="B6" s="66"/>
      <c r="C6" s="66"/>
      <c r="D6" s="66"/>
      <c r="E6" s="66"/>
      <c r="F6" s="66"/>
      <c r="G6" s="66"/>
      <c r="H6" s="66"/>
      <c r="I6" s="66"/>
      <c r="J6" s="66"/>
      <c r="K6" s="66"/>
      <c r="L6" s="66"/>
      <c r="M6" s="66"/>
      <c r="N6" s="66"/>
      <c r="O6" s="12"/>
    </row>
    <row r="7" spans="1:15" ht="15" customHeight="1" x14ac:dyDescent="0.25">
      <c r="A7" s="58" t="s">
        <v>132</v>
      </c>
      <c r="B7" s="58"/>
      <c r="C7" s="58"/>
      <c r="D7" s="58"/>
      <c r="E7" s="58"/>
      <c r="F7" s="58"/>
      <c r="G7" s="58"/>
      <c r="H7" s="58"/>
      <c r="I7" s="58"/>
      <c r="J7" s="58"/>
      <c r="K7" s="58"/>
      <c r="L7" s="58"/>
      <c r="M7" s="58"/>
      <c r="N7" s="58"/>
      <c r="O7" s="12"/>
    </row>
    <row r="8" spans="1:15" ht="15" customHeight="1" x14ac:dyDescent="0.25">
      <c r="A8" s="59" t="s">
        <v>133</v>
      </c>
      <c r="B8" s="59"/>
      <c r="C8" s="59"/>
      <c r="D8" s="59"/>
      <c r="E8" s="59"/>
      <c r="F8" s="59"/>
      <c r="G8" s="59" t="s">
        <v>134</v>
      </c>
      <c r="H8" s="59"/>
      <c r="I8" s="59"/>
      <c r="J8" s="59" t="s">
        <v>135</v>
      </c>
      <c r="K8" s="59"/>
      <c r="L8" s="59"/>
      <c r="M8" s="59" t="s">
        <v>136</v>
      </c>
      <c r="N8" s="59"/>
      <c r="O8" s="12"/>
    </row>
    <row r="9" spans="1:15" x14ac:dyDescent="0.25">
      <c r="A9" s="65">
        <f>'Árbol de problemas'!A9:F9</f>
        <v>0</v>
      </c>
      <c r="B9" s="65"/>
      <c r="C9" s="65"/>
      <c r="D9" s="65"/>
      <c r="E9" s="65"/>
      <c r="F9" s="65"/>
      <c r="G9" s="65">
        <f>'Árbol de problemas'!G9:I9</f>
        <v>0</v>
      </c>
      <c r="H9" s="65"/>
      <c r="I9" s="65"/>
      <c r="J9" s="65">
        <f>'Árbol de problemas'!J9:L9</f>
        <v>0</v>
      </c>
      <c r="K9" s="65"/>
      <c r="L9" s="65"/>
      <c r="M9" s="65">
        <f>'Árbol de problemas'!M9:N9</f>
        <v>0</v>
      </c>
      <c r="N9" s="65"/>
      <c r="O9" s="12"/>
    </row>
    <row r="10" spans="1:15" ht="14.25" customHeight="1" x14ac:dyDescent="0.25">
      <c r="A10" s="6"/>
      <c r="B10" s="6"/>
      <c r="C10" s="6"/>
      <c r="D10" s="6"/>
      <c r="E10" s="6"/>
      <c r="F10" s="6"/>
      <c r="G10" s="6"/>
      <c r="H10" s="6"/>
      <c r="I10" s="6"/>
      <c r="J10" s="6"/>
      <c r="K10" s="6"/>
      <c r="L10" s="6"/>
      <c r="M10" s="6"/>
      <c r="N10" s="6"/>
    </row>
    <row r="11" spans="1:15" ht="66" customHeight="1" x14ac:dyDescent="0.25">
      <c r="A11" s="14" t="e">
        <f>VLOOKUP('Árbol de problemas'!A11,EYF!$A$2:$B$30,2,FALSE)</f>
        <v>#N/A</v>
      </c>
      <c r="B11" s="14" t="e">
        <f>VLOOKUP('Árbol de problemas'!B11,EYF!$A$2:$B$30,2,FALSE)</f>
        <v>#N/A</v>
      </c>
      <c r="C11" s="7"/>
      <c r="D11" s="14" t="e">
        <f>VLOOKUP('Árbol de problemas'!D11,EYF!$A$2:$B$30,2,FALSE)</f>
        <v>#N/A</v>
      </c>
      <c r="E11" s="14" t="e">
        <f>VLOOKUP('Árbol de problemas'!E11,EYF!$A$2:$B$30,2,FALSE)</f>
        <v>#N/A</v>
      </c>
      <c r="F11" s="7"/>
      <c r="G11" s="14" t="e">
        <f>VLOOKUP('Árbol de problemas'!G11,EYF!$A$2:$B$30,2,FALSE)</f>
        <v>#N/A</v>
      </c>
      <c r="H11" s="14" t="e">
        <f>VLOOKUP('Árbol de problemas'!H11,EYF!$A$2:$B$30,2,FALSE)</f>
        <v>#N/A</v>
      </c>
      <c r="I11" s="7"/>
      <c r="J11" s="14" t="e">
        <f>VLOOKUP('Árbol de problemas'!J11,EYF!$A$2:$B$30,2,FALSE)</f>
        <v>#N/A</v>
      </c>
      <c r="K11" s="14" t="e">
        <f>VLOOKUP('Árbol de problemas'!K11,EYF!$A$2:$B$30,2,FALSE)</f>
        <v>#N/A</v>
      </c>
      <c r="L11" s="7"/>
      <c r="M11" s="14" t="e">
        <f>VLOOKUP('Árbol de problemas'!M11,EYF!$A$2:$B$30,2,FALSE)</f>
        <v>#N/A</v>
      </c>
      <c r="N11" s="14" t="e">
        <f>VLOOKUP('Árbol de problemas'!N11,EYF!$A$2:$B$30,2,FALSE)</f>
        <v>#N/A</v>
      </c>
    </row>
    <row r="12" spans="1:15" x14ac:dyDescent="0.25">
      <c r="A12" s="40" t="s">
        <v>146</v>
      </c>
      <c r="B12" s="40" t="s">
        <v>146</v>
      </c>
      <c r="C12" s="7"/>
      <c r="D12" s="40" t="s">
        <v>146</v>
      </c>
      <c r="E12" s="40" t="s">
        <v>146</v>
      </c>
      <c r="F12" s="7"/>
      <c r="G12" s="40" t="s">
        <v>146</v>
      </c>
      <c r="H12" s="40" t="s">
        <v>146</v>
      </c>
      <c r="I12" s="7"/>
      <c r="J12" s="40" t="s">
        <v>146</v>
      </c>
      <c r="K12" s="40" t="s">
        <v>146</v>
      </c>
      <c r="L12" s="7"/>
      <c r="M12" s="40" t="s">
        <v>146</v>
      </c>
      <c r="N12" s="40" t="s">
        <v>146</v>
      </c>
    </row>
    <row r="13" spans="1:15" x14ac:dyDescent="0.25">
      <c r="A13" s="7"/>
      <c r="B13" s="7"/>
      <c r="C13" s="7"/>
      <c r="D13" s="7"/>
      <c r="E13" s="7"/>
      <c r="F13" s="7"/>
      <c r="G13" s="7"/>
      <c r="H13" s="7"/>
      <c r="I13" s="7"/>
      <c r="J13" s="7"/>
      <c r="K13" s="7"/>
      <c r="L13" s="7"/>
      <c r="M13" s="7"/>
      <c r="N13" s="7"/>
    </row>
    <row r="14" spans="1:15" ht="66" customHeight="1" x14ac:dyDescent="0.25">
      <c r="A14" s="52" t="str">
        <f>VLOOKUP('Árbol de problemas'!A14:B14,EYF!$A$2:$B$30,2,FALSE)</f>
        <v>Transformación positiva y beneficiosa de la estructura del colectivo</v>
      </c>
      <c r="B14" s="52"/>
      <c r="C14" s="7"/>
      <c r="D14" s="52" t="e">
        <f>VLOOKUP('Árbol de problemas'!D14:E14,EYF!$A$2:$B$30,2,FALSE)</f>
        <v>#N/A</v>
      </c>
      <c r="E14" s="52"/>
      <c r="F14" s="7"/>
      <c r="G14" s="52" t="e">
        <f>VLOOKUP('Árbol de problemas'!G14:H14,EYF!$A$2:$B$30,2,FALSE)</f>
        <v>#N/A</v>
      </c>
      <c r="H14" s="52"/>
      <c r="I14" s="7"/>
      <c r="J14" s="52" t="e">
        <f>VLOOKUP('Árbol de problemas'!J14:K14,EYF!$A$2:$B$30,2,FALSE)</f>
        <v>#N/A</v>
      </c>
      <c r="K14" s="52"/>
      <c r="L14" s="7"/>
      <c r="M14" s="52" t="e">
        <f>VLOOKUP('Árbol de problemas'!M14:N14,EYF!$A$2:$B$30,2,FALSE)</f>
        <v>#N/A</v>
      </c>
      <c r="N14" s="52"/>
    </row>
    <row r="15" spans="1:15" x14ac:dyDescent="0.25">
      <c r="A15" s="64" t="s">
        <v>147</v>
      </c>
      <c r="B15" s="64"/>
      <c r="C15" s="7"/>
      <c r="D15" s="64" t="s">
        <v>147</v>
      </c>
      <c r="E15" s="64"/>
      <c r="F15" s="7"/>
      <c r="G15" s="64" t="s">
        <v>147</v>
      </c>
      <c r="H15" s="64"/>
      <c r="I15" s="7"/>
      <c r="J15" s="64" t="s">
        <v>147</v>
      </c>
      <c r="K15" s="64"/>
      <c r="L15" s="7"/>
      <c r="M15" s="64" t="s">
        <v>147</v>
      </c>
      <c r="N15" s="64"/>
    </row>
    <row r="16" spans="1:15" x14ac:dyDescent="0.25">
      <c r="A16" s="7"/>
      <c r="B16" s="7"/>
      <c r="C16" s="7"/>
      <c r="D16" s="7"/>
      <c r="E16" s="7"/>
      <c r="F16" s="7"/>
      <c r="G16" s="7"/>
      <c r="H16" s="7"/>
      <c r="I16" s="7"/>
      <c r="J16" s="7"/>
      <c r="K16" s="7"/>
      <c r="L16" s="7"/>
      <c r="M16" s="7"/>
      <c r="N16" s="7"/>
    </row>
    <row r="17" spans="1:14" ht="19.5" x14ac:dyDescent="0.25">
      <c r="A17" s="41" t="s">
        <v>148</v>
      </c>
      <c r="B17" s="54" t="s">
        <v>149</v>
      </c>
      <c r="C17" s="54"/>
      <c r="D17" s="54"/>
      <c r="E17" s="54"/>
      <c r="F17" s="54"/>
      <c r="G17" s="54"/>
      <c r="H17" s="54"/>
      <c r="I17" s="54"/>
      <c r="J17" s="54"/>
      <c r="K17" s="54"/>
      <c r="L17" s="54"/>
      <c r="M17" s="54"/>
      <c r="N17" s="54"/>
    </row>
    <row r="18" spans="1:14" x14ac:dyDescent="0.25">
      <c r="A18" s="7"/>
      <c r="B18" s="7"/>
      <c r="C18" s="7"/>
      <c r="D18" s="7"/>
      <c r="E18" s="7"/>
      <c r="F18" s="7"/>
      <c r="G18" s="7"/>
      <c r="H18" s="7"/>
      <c r="I18" s="7"/>
      <c r="J18" s="7"/>
      <c r="K18" s="7"/>
      <c r="L18" s="7"/>
      <c r="M18" s="7"/>
      <c r="N18" s="7"/>
    </row>
    <row r="19" spans="1:14" ht="15" customHeight="1" x14ac:dyDescent="0.25">
      <c r="A19" s="64" t="s">
        <v>150</v>
      </c>
      <c r="B19" s="64"/>
      <c r="C19" s="7"/>
      <c r="D19" s="64" t="s">
        <v>150</v>
      </c>
      <c r="E19" s="64"/>
      <c r="F19" s="7"/>
      <c r="G19" s="64" t="s">
        <v>150</v>
      </c>
      <c r="H19" s="64"/>
      <c r="I19" s="7"/>
      <c r="J19" s="64" t="s">
        <v>150</v>
      </c>
      <c r="K19" s="64"/>
      <c r="L19" s="7"/>
      <c r="M19" s="64" t="s">
        <v>150</v>
      </c>
      <c r="N19" s="64"/>
    </row>
    <row r="20" spans="1:14" ht="66" customHeight="1" x14ac:dyDescent="0.25">
      <c r="A20" s="52" t="str">
        <f>VLOOKUP('Árbol de problemas'!A20:B20,'CAUSAS Y OBJ DIRE'!$A$1:$C$5,3,FALSE)</f>
        <v>Recuperar_los_referentes_de__reconocimiento_y_autoreconocimiento_del_Sujeto_Colectivo</v>
      </c>
      <c r="B20" s="52"/>
      <c r="C20" s="7"/>
      <c r="D20" s="52" t="e">
        <f>VLOOKUP('Árbol de problemas'!D20:E20,'CAUSAS Y OBJ DIRE'!$A$1:$C$5,3,FALSE)</f>
        <v>#N/A</v>
      </c>
      <c r="E20" s="52"/>
      <c r="F20" s="7"/>
      <c r="G20" s="52" t="e">
        <f>VLOOKUP('Árbol de problemas'!G20:H20,'CAUSAS Y OBJ DIRE'!$A$1:$C$5,3,FALSE)</f>
        <v>#N/A</v>
      </c>
      <c r="H20" s="52"/>
      <c r="I20" s="7"/>
      <c r="J20" s="52" t="e">
        <f>VLOOKUP('Árbol de problemas'!J20:K20,'CAUSAS Y OBJ DIRE'!$A$1:$C$5,3,FALSE)</f>
        <v>#N/A</v>
      </c>
      <c r="K20" s="52"/>
      <c r="L20" s="7"/>
      <c r="M20" s="52" t="e">
        <f>VLOOKUP('Árbol de problemas'!M20:N20,'CAUSAS Y OBJ DIRE'!$A$1:$C$5,3,FALSE)</f>
        <v>#N/A</v>
      </c>
      <c r="N20" s="52"/>
    </row>
    <row r="21" spans="1:14" x14ac:dyDescent="0.25">
      <c r="A21" s="61"/>
      <c r="B21" s="61"/>
      <c r="C21" s="7"/>
      <c r="D21" s="61"/>
      <c r="E21" s="61"/>
      <c r="F21" s="7"/>
      <c r="G21" s="62"/>
      <c r="H21" s="62"/>
      <c r="I21" s="7"/>
      <c r="J21" s="61"/>
      <c r="K21" s="61"/>
      <c r="L21" s="7"/>
      <c r="M21" s="61"/>
      <c r="N21" s="61"/>
    </row>
    <row r="22" spans="1:14" x14ac:dyDescent="0.25">
      <c r="A22" s="63" t="s">
        <v>151</v>
      </c>
      <c r="B22" s="63"/>
      <c r="C22" s="7"/>
      <c r="D22" s="63" t="s">
        <v>151</v>
      </c>
      <c r="E22" s="63"/>
      <c r="F22" s="7"/>
      <c r="G22" s="63" t="s">
        <v>151</v>
      </c>
      <c r="H22" s="63"/>
      <c r="I22" s="7"/>
      <c r="J22" s="63" t="s">
        <v>151</v>
      </c>
      <c r="K22" s="63"/>
      <c r="L22" s="7"/>
      <c r="M22" s="63" t="s">
        <v>151</v>
      </c>
      <c r="N22" s="63"/>
    </row>
    <row r="23" spans="1:14" ht="66" customHeight="1" x14ac:dyDescent="0.25">
      <c r="A23" s="60" t="str">
        <f>VLOOKUP('Árbol de problemas'!B24,'CAUSAS Y OBJ IND'!$A$1:$B$33,2,FALSE)</f>
        <v>Promover_la_Recuperación_/_Reconstrucción_de_la_confianza_y_la_solidaridad_al_interior_del_colectivo</v>
      </c>
      <c r="B23" s="60"/>
      <c r="C23" s="9"/>
      <c r="D23" s="60" t="e">
        <f>VLOOKUP('Árbol de problemas'!E24,'CAUSAS Y OBJ IND'!$A$1:$B$33,2,FALSE)</f>
        <v>#N/A</v>
      </c>
      <c r="E23" s="60"/>
      <c r="F23" s="9"/>
      <c r="G23" s="60" t="e">
        <f>VLOOKUP('Árbol de problemas'!H24,'CAUSAS Y OBJ IND'!$A$1:$B$33,2,FALSE)</f>
        <v>#N/A</v>
      </c>
      <c r="H23" s="60"/>
      <c r="I23" s="9"/>
      <c r="J23" s="60" t="e">
        <f>VLOOKUP('Árbol de problemas'!K24,'CAUSAS Y OBJ IND'!$A$1:$B$33,2,FALSE)</f>
        <v>#N/A</v>
      </c>
      <c r="K23" s="60"/>
      <c r="L23" s="9"/>
      <c r="M23" s="60" t="e">
        <f>VLOOKUP('Árbol de problemas'!N24,'CAUSAS Y OBJ IND'!$A$1:$B$33,2,FALSE)</f>
        <v>#N/A</v>
      </c>
      <c r="N23" s="60"/>
    </row>
    <row r="24" spans="1:14" x14ac:dyDescent="0.25">
      <c r="A24" s="7"/>
      <c r="B24" s="7"/>
      <c r="C24" s="7"/>
      <c r="D24" s="7"/>
      <c r="E24" s="7"/>
      <c r="F24" s="7"/>
      <c r="G24" s="7"/>
      <c r="H24" s="7"/>
      <c r="I24" s="7"/>
      <c r="J24" s="7"/>
      <c r="K24" s="7"/>
      <c r="L24" s="7"/>
      <c r="M24" s="7"/>
      <c r="N24" s="7"/>
    </row>
    <row r="25" spans="1:14" ht="66" customHeight="1" x14ac:dyDescent="0.25">
      <c r="A25" s="60" t="e">
        <f>VLOOKUP('Árbol de problemas'!B26,'CAUSAS Y OBJ IND'!$A$1:$B$33,2,FALSE)</f>
        <v>#N/A</v>
      </c>
      <c r="B25" s="60"/>
      <c r="C25" s="9"/>
      <c r="D25" s="60" t="e">
        <f>VLOOKUP('Árbol de problemas'!E26,'CAUSAS Y OBJ IND'!$A$1:$B$33,2,FALSE)</f>
        <v>#N/A</v>
      </c>
      <c r="E25" s="60"/>
      <c r="F25" s="9"/>
      <c r="G25" s="60" t="e">
        <f>VLOOKUP('Árbol de problemas'!H26,'CAUSAS Y OBJ IND'!$A$1:$B$33,2,FALSE)</f>
        <v>#N/A</v>
      </c>
      <c r="H25" s="60"/>
      <c r="I25" s="9"/>
      <c r="J25" s="60" t="e">
        <f>VLOOKUP('Árbol de problemas'!K26,'CAUSAS Y OBJ IND'!$A$1:$B$33,2,FALSE)</f>
        <v>#N/A</v>
      </c>
      <c r="K25" s="60"/>
      <c r="L25" s="9"/>
      <c r="M25" s="60" t="e">
        <f>VLOOKUP('Árbol de problemas'!N26,'CAUSAS Y OBJ IND'!$A$1:$B$33,2,FALSE)</f>
        <v>#N/A</v>
      </c>
      <c r="N25" s="60"/>
    </row>
    <row r="26" spans="1:14" x14ac:dyDescent="0.25">
      <c r="A26" s="7"/>
      <c r="B26" s="7"/>
      <c r="C26" s="7"/>
      <c r="D26" s="7"/>
      <c r="E26" s="7"/>
      <c r="F26" s="7"/>
      <c r="G26" s="7"/>
      <c r="H26" s="7"/>
      <c r="I26" s="7"/>
      <c r="J26" s="7"/>
      <c r="K26" s="7"/>
      <c r="L26" s="7"/>
      <c r="M26" s="7"/>
      <c r="N26" s="7"/>
    </row>
    <row r="27" spans="1:14" ht="66" customHeight="1" x14ac:dyDescent="0.25">
      <c r="A27" s="60" t="e">
        <f>VLOOKUP('Árbol de problemas'!B28,'CAUSAS Y OBJ IND'!$A$1:$B$33,2,FALSE)</f>
        <v>#N/A</v>
      </c>
      <c r="B27" s="60"/>
      <c r="C27" s="9"/>
      <c r="D27" s="60" t="e">
        <f>VLOOKUP('Árbol de problemas'!E28,'CAUSAS Y OBJ IND'!$A$1:$B$33,2,FALSE)</f>
        <v>#N/A</v>
      </c>
      <c r="E27" s="60"/>
      <c r="F27" s="9"/>
      <c r="G27" s="60" t="e">
        <f>VLOOKUP('Árbol de problemas'!H28,'CAUSAS Y OBJ IND'!$A$1:$B$33,2,FALSE)</f>
        <v>#N/A</v>
      </c>
      <c r="H27" s="60"/>
      <c r="I27" s="9"/>
      <c r="J27" s="60" t="e">
        <f>VLOOKUP('Árbol de problemas'!K28,'CAUSAS Y OBJ IND'!$A$1:$B$33,2,FALSE)</f>
        <v>#N/A</v>
      </c>
      <c r="K27" s="60"/>
      <c r="L27" s="9"/>
      <c r="M27" s="60" t="e">
        <f>VLOOKUP('Árbol de problemas'!N28,'CAUSAS Y OBJ IND'!$A$1:$B$33,2,FALSE)</f>
        <v>#N/A</v>
      </c>
      <c r="N27" s="60"/>
    </row>
    <row r="28" spans="1:14" x14ac:dyDescent="0.25">
      <c r="A28" s="7"/>
      <c r="B28" s="7"/>
      <c r="C28" s="7"/>
      <c r="D28" s="7"/>
      <c r="E28" s="7"/>
      <c r="F28" s="7"/>
      <c r="G28" s="7"/>
      <c r="H28" s="7"/>
      <c r="I28" s="7"/>
      <c r="J28" s="7"/>
      <c r="K28" s="7"/>
      <c r="L28" s="7"/>
      <c r="M28" s="7"/>
      <c r="N28" s="7"/>
    </row>
    <row r="29" spans="1:14" ht="66" customHeight="1" x14ac:dyDescent="0.25">
      <c r="A29" s="60" t="e">
        <f>VLOOKUP('Árbol de problemas'!B30,'CAUSAS Y OBJ IND'!$A$1:$B$33,2,FALSE)</f>
        <v>#N/A</v>
      </c>
      <c r="B29" s="60"/>
      <c r="C29" s="9"/>
      <c r="D29" s="60" t="e">
        <f>VLOOKUP('Árbol de problemas'!E30,'CAUSAS Y OBJ IND'!$A$1:$B$33,2,FALSE)</f>
        <v>#N/A</v>
      </c>
      <c r="E29" s="60"/>
      <c r="F29" s="9"/>
      <c r="G29" s="60" t="e">
        <f>VLOOKUP('Árbol de problemas'!H30,'CAUSAS Y OBJ IND'!$A$1:$B$33,2,FALSE)</f>
        <v>#N/A</v>
      </c>
      <c r="H29" s="60"/>
      <c r="I29" s="9"/>
      <c r="J29" s="60" t="e">
        <f>VLOOKUP('Árbol de problemas'!K30,'CAUSAS Y OBJ IND'!$A$1:$B$33,2,FALSE)</f>
        <v>#N/A</v>
      </c>
      <c r="K29" s="60"/>
      <c r="L29" s="9"/>
      <c r="M29" s="60" t="e">
        <f>VLOOKUP('Árbol de problemas'!N30,'CAUSAS Y OBJ IND'!$A$1:$B$33,2,FALSE)</f>
        <v>#N/A</v>
      </c>
      <c r="N29" s="60"/>
    </row>
    <row r="30" spans="1:14" x14ac:dyDescent="0.25">
      <c r="A30" s="7"/>
      <c r="B30" s="7"/>
      <c r="C30" s="7"/>
      <c r="D30" s="7"/>
      <c r="E30" s="7"/>
      <c r="F30" s="7"/>
      <c r="G30" s="7"/>
      <c r="H30" s="7"/>
      <c r="I30" s="7"/>
      <c r="J30" s="7"/>
      <c r="K30" s="7"/>
      <c r="L30" s="7"/>
      <c r="M30" s="7"/>
      <c r="N30" s="7"/>
    </row>
    <row r="31" spans="1:14" ht="66" customHeight="1" x14ac:dyDescent="0.25">
      <c r="A31" s="60" t="e">
        <f>VLOOKUP('Árbol de problemas'!B32,'CAUSAS Y OBJ IND'!$A$1:$B$33,2,FALSE)</f>
        <v>#N/A</v>
      </c>
      <c r="B31" s="60"/>
      <c r="C31" s="9"/>
      <c r="D31" s="60" t="e">
        <f>VLOOKUP('Árbol de problemas'!E32,'CAUSAS Y OBJ IND'!$A$1:$B$33,2,FALSE)</f>
        <v>#N/A</v>
      </c>
      <c r="E31" s="60"/>
      <c r="F31" s="9"/>
      <c r="G31" s="60" t="e">
        <f>VLOOKUP('Árbol de problemas'!H32,'CAUSAS Y OBJ IND'!$A$1:$B$33,2,FALSE)</f>
        <v>#N/A</v>
      </c>
      <c r="H31" s="60"/>
      <c r="I31" s="9"/>
      <c r="J31" s="60" t="e">
        <f>VLOOKUP('Árbol de problemas'!K32,'CAUSAS Y OBJ IND'!$A$1:$B$33,2,FALSE)</f>
        <v>#N/A</v>
      </c>
      <c r="K31" s="60"/>
      <c r="L31" s="9"/>
      <c r="M31" s="60" t="e">
        <f>VLOOKUP('Árbol de problemas'!N32,'CAUSAS Y OBJ IND'!$A$1:$B$33,2,FALSE)</f>
        <v>#N/A</v>
      </c>
      <c r="N31" s="60"/>
    </row>
    <row r="32" spans="1:14" x14ac:dyDescent="0.25">
      <c r="A32" s="7"/>
      <c r="B32" s="7"/>
      <c r="C32" s="7"/>
      <c r="D32" s="7"/>
      <c r="E32" s="7"/>
      <c r="F32" s="7"/>
      <c r="G32" s="7"/>
      <c r="H32" s="7"/>
      <c r="I32" s="7"/>
      <c r="J32" s="7"/>
      <c r="K32" s="7"/>
      <c r="L32" s="7"/>
      <c r="M32" s="7"/>
      <c r="N32" s="7"/>
    </row>
    <row r="33" spans="1:14" ht="66" customHeight="1" x14ac:dyDescent="0.25">
      <c r="A33" s="60" t="e">
        <f>VLOOKUP('Árbol de problemas'!B34,'CAUSAS Y OBJ IND'!$A$1:$B$33,2,FALSE)</f>
        <v>#N/A</v>
      </c>
      <c r="B33" s="60"/>
      <c r="C33" s="9"/>
      <c r="D33" s="60" t="e">
        <f>VLOOKUP('Árbol de problemas'!E34,'CAUSAS Y OBJ IND'!$A$1:$B$33,2,FALSE)</f>
        <v>#N/A</v>
      </c>
      <c r="E33" s="60"/>
      <c r="F33" s="9"/>
      <c r="G33" s="60" t="e">
        <f>VLOOKUP('Árbol de problemas'!H34,'CAUSAS Y OBJ IND'!$A$1:$B$33,2,FALSE)</f>
        <v>#N/A</v>
      </c>
      <c r="H33" s="60"/>
      <c r="I33" s="9"/>
      <c r="J33" s="60" t="e">
        <f>VLOOKUP('Árbol de problemas'!K34,'CAUSAS Y OBJ IND'!$A$1:$B$33,2,FALSE)</f>
        <v>#N/A</v>
      </c>
      <c r="K33" s="60"/>
      <c r="L33" s="9"/>
      <c r="M33" s="60" t="e">
        <f>VLOOKUP('Árbol de problemas'!N34,'CAUSAS Y OBJ IND'!$A$1:$B$33,2,FALSE)</f>
        <v>#N/A</v>
      </c>
      <c r="N33" s="60"/>
    </row>
    <row r="34" spans="1:14" x14ac:dyDescent="0.25">
      <c r="A34" s="7"/>
      <c r="B34" s="7"/>
      <c r="C34" s="7"/>
      <c r="D34" s="7"/>
      <c r="E34" s="7"/>
      <c r="F34" s="7"/>
      <c r="G34" s="7"/>
      <c r="H34" s="7"/>
      <c r="I34" s="7"/>
      <c r="J34" s="7"/>
      <c r="K34" s="7"/>
      <c r="L34" s="7"/>
      <c r="M34" s="7"/>
      <c r="N34" s="7"/>
    </row>
    <row r="35" spans="1:14" ht="66" customHeight="1" x14ac:dyDescent="0.25">
      <c r="A35" s="60" t="e">
        <f>VLOOKUP('Árbol de problemas'!B36,'CAUSAS Y OBJ IND'!$A$1:$B$33,2,FALSE)</f>
        <v>#N/A</v>
      </c>
      <c r="B35" s="60"/>
      <c r="C35" s="9"/>
      <c r="D35" s="60" t="e">
        <f>VLOOKUP('Árbol de problemas'!E36,'CAUSAS Y OBJ IND'!$A$1:$B$33,2,FALSE)</f>
        <v>#N/A</v>
      </c>
      <c r="E35" s="60"/>
      <c r="F35" s="9"/>
      <c r="G35" s="60" t="e">
        <f>VLOOKUP('Árbol de problemas'!H36,'CAUSAS Y OBJ IND'!$A$1:$B$33,2,FALSE)</f>
        <v>#N/A</v>
      </c>
      <c r="H35" s="60"/>
      <c r="I35" s="9"/>
      <c r="J35" s="60" t="e">
        <f>VLOOKUP('Árbol de problemas'!K36,'CAUSAS Y OBJ IND'!$A$1:$B$33,2,FALSE)</f>
        <v>#N/A</v>
      </c>
      <c r="K35" s="60"/>
      <c r="L35" s="9"/>
      <c r="M35" s="60" t="e">
        <f>VLOOKUP('Árbol de problemas'!N36,'CAUSAS Y OBJ IND'!$A$1:$B$33,2,FALSE)</f>
        <v>#N/A</v>
      </c>
      <c r="N35" s="60"/>
    </row>
    <row r="36" spans="1:14" x14ac:dyDescent="0.25">
      <c r="A36" s="7"/>
      <c r="B36" s="7"/>
      <c r="C36" s="7"/>
      <c r="D36" s="7"/>
      <c r="E36" s="7"/>
      <c r="F36" s="7"/>
      <c r="G36" s="7"/>
      <c r="H36" s="7"/>
      <c r="I36" s="7"/>
      <c r="J36" s="7"/>
      <c r="K36" s="7"/>
      <c r="L36" s="7"/>
      <c r="M36" s="7"/>
      <c r="N36" s="7"/>
    </row>
    <row r="37" spans="1:14" ht="66" customHeight="1" x14ac:dyDescent="0.25">
      <c r="A37" s="60" t="e">
        <f>VLOOKUP('Árbol de problemas'!B38,'CAUSAS Y OBJ IND'!$A$1:$B$33,2,FALSE)</f>
        <v>#N/A</v>
      </c>
      <c r="B37" s="60"/>
      <c r="C37" s="9"/>
      <c r="D37" s="60" t="e">
        <f>VLOOKUP('Árbol de problemas'!E38,'CAUSAS Y OBJ IND'!$A$1:$B$33,2,FALSE)</f>
        <v>#N/A</v>
      </c>
      <c r="E37" s="60"/>
      <c r="F37" s="9"/>
      <c r="G37" s="60" t="e">
        <f>VLOOKUP('Árbol de problemas'!H38,'CAUSAS Y OBJ IND'!$A$1:$B$33,2,FALSE)</f>
        <v>#N/A</v>
      </c>
      <c r="H37" s="60"/>
      <c r="I37" s="9"/>
      <c r="J37" s="60" t="e">
        <f>VLOOKUP('Árbol de problemas'!K38,'CAUSAS Y OBJ IND'!$A$1:$B$33,2,FALSE)</f>
        <v>#N/A</v>
      </c>
      <c r="K37" s="60"/>
      <c r="L37" s="9"/>
      <c r="M37" s="60" t="e">
        <f>VLOOKUP('Árbol de problemas'!N38,'CAUSAS Y OBJ IND'!$A$1:$B$33,2,FALSE)</f>
        <v>#N/A</v>
      </c>
      <c r="N37" s="60"/>
    </row>
    <row r="38" spans="1:14" x14ac:dyDescent="0.25">
      <c r="A38" s="7"/>
      <c r="B38" s="7"/>
      <c r="C38" s="7"/>
      <c r="D38" s="7"/>
      <c r="E38" s="7"/>
      <c r="F38" s="7"/>
      <c r="G38" s="7"/>
      <c r="H38" s="7"/>
      <c r="I38" s="7"/>
      <c r="J38" s="7"/>
      <c r="K38" s="7"/>
      <c r="L38" s="7"/>
      <c r="M38" s="7"/>
      <c r="N38" s="7"/>
    </row>
    <row r="39" spans="1:14" ht="66" customHeight="1" x14ac:dyDescent="0.25">
      <c r="A39" s="60" t="e">
        <f>VLOOKUP('Árbol de problemas'!B40,'CAUSAS Y OBJ IND'!$A$1:$B$33,2,FALSE)</f>
        <v>#N/A</v>
      </c>
      <c r="B39" s="60"/>
      <c r="C39" s="9"/>
      <c r="D39" s="60" t="e">
        <f>VLOOKUP('Árbol de problemas'!E40,'CAUSAS Y OBJ IND'!$A$1:$B$33,2,FALSE)</f>
        <v>#N/A</v>
      </c>
      <c r="E39" s="60"/>
      <c r="F39" s="9"/>
      <c r="G39" s="60" t="e">
        <f>VLOOKUP('Árbol de problemas'!H40,'CAUSAS Y OBJ IND'!$A$1:$B$33,2,FALSE)</f>
        <v>#N/A</v>
      </c>
      <c r="H39" s="60"/>
      <c r="I39" s="9"/>
      <c r="J39" s="60" t="e">
        <f>VLOOKUP('Árbol de problemas'!K40,'CAUSAS Y OBJ IND'!$A$1:$B$33,2,FALSE)</f>
        <v>#N/A</v>
      </c>
      <c r="K39" s="60"/>
      <c r="L39" s="9"/>
      <c r="M39" s="60" t="e">
        <f>VLOOKUP('Árbol de problemas'!N40,'CAUSAS Y OBJ IND'!$A$1:$B$33,2,FALSE)</f>
        <v>#N/A</v>
      </c>
      <c r="N39" s="60"/>
    </row>
    <row r="40" spans="1:14" x14ac:dyDescent="0.25">
      <c r="A40" s="7"/>
      <c r="B40" s="7"/>
      <c r="C40" s="7"/>
      <c r="D40" s="7"/>
      <c r="E40" s="7"/>
      <c r="F40" s="7"/>
      <c r="G40" s="7"/>
      <c r="H40" s="7"/>
      <c r="I40" s="7"/>
      <c r="J40" s="7"/>
      <c r="K40" s="7"/>
      <c r="L40" s="7"/>
      <c r="M40" s="7"/>
      <c r="N40" s="7"/>
    </row>
    <row r="41" spans="1:14" ht="66" customHeight="1" x14ac:dyDescent="0.25">
      <c r="A41" s="60" t="e">
        <f>VLOOKUP('Árbol de problemas'!B42,'CAUSAS Y OBJ IND'!$A$1:$B$33,2,FALSE)</f>
        <v>#N/A</v>
      </c>
      <c r="B41" s="60"/>
      <c r="C41" s="9"/>
      <c r="D41" s="60" t="e">
        <f>VLOOKUP('Árbol de problemas'!E42,'CAUSAS Y OBJ IND'!$A$1:$B$33,2,FALSE)</f>
        <v>#N/A</v>
      </c>
      <c r="E41" s="60"/>
      <c r="F41" s="9"/>
      <c r="G41" s="60" t="e">
        <f>VLOOKUP('Árbol de problemas'!H42,'CAUSAS Y OBJ IND'!$A$1:$B$33,2,FALSE)</f>
        <v>#N/A</v>
      </c>
      <c r="H41" s="60"/>
      <c r="I41" s="9"/>
      <c r="J41" s="60" t="e">
        <f>VLOOKUP('Árbol de problemas'!K42,'CAUSAS Y OBJ IND'!$A$1:$B$33,2,FALSE)</f>
        <v>#N/A</v>
      </c>
      <c r="K41" s="60"/>
      <c r="L41" s="9"/>
      <c r="M41" s="60" t="e">
        <f>VLOOKUP('Árbol de problemas'!N42,'CAUSAS Y OBJ IND'!$A$1:$B$33,2,FALSE)</f>
        <v>#N/A</v>
      </c>
      <c r="N41" s="60"/>
    </row>
  </sheetData>
  <sheetProtection algorithmName="SHA-512" hashValue="spYKGRtF1d+j/Q46cUi0UHz+thtqQ0L8iDoRVtveer1+ijYMqHfb3LIjvSQB8OUMGXFjFfN2SnOpFF+YaJpAPw==" saltValue="dUzIRQLVmxK1rr2rppPRmg==" spinCount="100000" sheet="1" objects="1" scenarios="1"/>
  <mergeCells count="99">
    <mergeCell ref="A6:N6"/>
    <mergeCell ref="A7:N7"/>
    <mergeCell ref="A8:F8"/>
    <mergeCell ref="G8:I8"/>
    <mergeCell ref="J8:L8"/>
    <mergeCell ref="M8:N8"/>
    <mergeCell ref="B17:N17"/>
    <mergeCell ref="A9:F9"/>
    <mergeCell ref="G9:I9"/>
    <mergeCell ref="J9:L9"/>
    <mergeCell ref="M9:N9"/>
    <mergeCell ref="A14:B14"/>
    <mergeCell ref="D14:E14"/>
    <mergeCell ref="G14:H14"/>
    <mergeCell ref="J14:K14"/>
    <mergeCell ref="M14:N14"/>
    <mergeCell ref="A15:B15"/>
    <mergeCell ref="D15:E15"/>
    <mergeCell ref="G15:H15"/>
    <mergeCell ref="J15:K15"/>
    <mergeCell ref="M15:N15"/>
    <mergeCell ref="A20:B20"/>
    <mergeCell ref="D20:E20"/>
    <mergeCell ref="G20:H20"/>
    <mergeCell ref="J20:K20"/>
    <mergeCell ref="M20:N20"/>
    <mergeCell ref="A19:B19"/>
    <mergeCell ref="D19:E19"/>
    <mergeCell ref="G19:H19"/>
    <mergeCell ref="J19:K19"/>
    <mergeCell ref="M19:N19"/>
    <mergeCell ref="A22:B22"/>
    <mergeCell ref="D22:E22"/>
    <mergeCell ref="G22:H22"/>
    <mergeCell ref="J22:K22"/>
    <mergeCell ref="M22:N22"/>
    <mergeCell ref="A21:B21"/>
    <mergeCell ref="D21:E21"/>
    <mergeCell ref="G21:H21"/>
    <mergeCell ref="J21:K21"/>
    <mergeCell ref="M21:N21"/>
    <mergeCell ref="A25:B25"/>
    <mergeCell ref="D25:E25"/>
    <mergeCell ref="G25:H25"/>
    <mergeCell ref="J25:K25"/>
    <mergeCell ref="M25:N25"/>
    <mergeCell ref="A23:B23"/>
    <mergeCell ref="D23:E23"/>
    <mergeCell ref="G23:H23"/>
    <mergeCell ref="J23:K23"/>
    <mergeCell ref="M23:N23"/>
    <mergeCell ref="A29:B29"/>
    <mergeCell ref="D29:E29"/>
    <mergeCell ref="G29:H29"/>
    <mergeCell ref="J29:K29"/>
    <mergeCell ref="M29:N29"/>
    <mergeCell ref="A27:B27"/>
    <mergeCell ref="D27:E27"/>
    <mergeCell ref="G27:H27"/>
    <mergeCell ref="J27:K27"/>
    <mergeCell ref="M27:N27"/>
    <mergeCell ref="A33:B33"/>
    <mergeCell ref="D33:E33"/>
    <mergeCell ref="G33:H33"/>
    <mergeCell ref="J33:K33"/>
    <mergeCell ref="M33:N33"/>
    <mergeCell ref="A31:B31"/>
    <mergeCell ref="D31:E31"/>
    <mergeCell ref="G31:H31"/>
    <mergeCell ref="J31:K31"/>
    <mergeCell ref="M31:N31"/>
    <mergeCell ref="A37:B37"/>
    <mergeCell ref="D37:E37"/>
    <mergeCell ref="G37:H37"/>
    <mergeCell ref="J37:K37"/>
    <mergeCell ref="M37:N37"/>
    <mergeCell ref="A35:B35"/>
    <mergeCell ref="D35:E35"/>
    <mergeCell ref="G35:H35"/>
    <mergeCell ref="J35:K35"/>
    <mergeCell ref="M35:N35"/>
    <mergeCell ref="A41:B41"/>
    <mergeCell ref="D41:E41"/>
    <mergeCell ref="G41:H41"/>
    <mergeCell ref="J41:K41"/>
    <mergeCell ref="M41:N41"/>
    <mergeCell ref="A39:B39"/>
    <mergeCell ref="D39:E39"/>
    <mergeCell ref="G39:H39"/>
    <mergeCell ref="J39:K39"/>
    <mergeCell ref="M39:N39"/>
    <mergeCell ref="A1:D4"/>
    <mergeCell ref="E1:L1"/>
    <mergeCell ref="M1:N1"/>
    <mergeCell ref="E2:L2"/>
    <mergeCell ref="M2:N2"/>
    <mergeCell ref="E3:L4"/>
    <mergeCell ref="M3:N3"/>
    <mergeCell ref="M4:N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
  <sheetViews>
    <sheetView workbookViewId="0">
      <selection activeCell="A3" sqref="A3"/>
    </sheetView>
  </sheetViews>
  <sheetFormatPr baseColWidth="10" defaultRowHeight="15" x14ac:dyDescent="0.25"/>
  <cols>
    <col min="1" max="2" width="26.140625" customWidth="1"/>
    <col min="3" max="3" width="41.5703125" customWidth="1"/>
  </cols>
  <sheetData>
    <row r="1" spans="1:3" x14ac:dyDescent="0.25">
      <c r="A1" s="27" t="s">
        <v>227</v>
      </c>
      <c r="B1" s="28"/>
      <c r="C1" s="28"/>
    </row>
    <row r="2" spans="1:3" x14ac:dyDescent="0.25">
      <c r="A2" s="29"/>
      <c r="B2" s="28"/>
      <c r="C2" s="28"/>
    </row>
    <row r="3" spans="1:3" x14ac:dyDescent="0.25">
      <c r="A3" s="42" t="s">
        <v>153</v>
      </c>
      <c r="B3" s="42" t="s">
        <v>154</v>
      </c>
      <c r="C3" s="42" t="s">
        <v>155</v>
      </c>
    </row>
    <row r="4" spans="1:3" x14ac:dyDescent="0.25">
      <c r="A4" s="30" t="s">
        <v>156</v>
      </c>
      <c r="B4" s="31">
        <v>43382</v>
      </c>
      <c r="C4" s="32" t="s">
        <v>157</v>
      </c>
    </row>
    <row r="5" spans="1:3" ht="22.5" x14ac:dyDescent="0.25">
      <c r="A5" s="33" t="s">
        <v>228</v>
      </c>
      <c r="B5" s="34">
        <v>44532</v>
      </c>
      <c r="C5" s="35" t="s">
        <v>229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34</vt:i4>
      </vt:variant>
    </vt:vector>
  </HeadingPairs>
  <TitlesOfParts>
    <vt:vector size="41" baseType="lpstr">
      <vt:lpstr>GENERAL</vt:lpstr>
      <vt:lpstr>EYF</vt:lpstr>
      <vt:lpstr>CAUSAS Y OBJ DIRE</vt:lpstr>
      <vt:lpstr>CAUSAS Y OBJ IND</vt:lpstr>
      <vt:lpstr>Árbol de problemas</vt:lpstr>
      <vt:lpstr>Árbol de objetivos</vt:lpstr>
      <vt:lpstr>Control de cambios</vt:lpstr>
      <vt:lpstr>Afectación_a_la_proyección_en_el_tiempo_del_colectivo</vt:lpstr>
      <vt:lpstr>Afectación_a_las_formas_en_como_se_ejercía_el_liderazgo</vt:lpstr>
      <vt:lpstr>Afectación_a_las_formas_propias_para_resolver_conflictos</vt:lpstr>
      <vt:lpstr>Afectación_a_los_espacios_y_escenarios_de_encuentro</vt:lpstr>
      <vt:lpstr>Afectación_a_los_medios_necesarios_para_realizar_las_prácticas</vt:lpstr>
      <vt:lpstr>Afectación_de_la_frecuencia_con_que_se_realizan_las_prácticas</vt:lpstr>
      <vt:lpstr>Afectación_de_las_acciones_de_resistencia_y_cambios_en_el_sistema_normativo_del_colectivo</vt:lpstr>
      <vt:lpstr>Afectación_de_las_formas_de_diálogo_intergeneracional_al_interior_del_colectivo</vt:lpstr>
      <vt:lpstr>Afectación_del_conjunto_de_valores_principios_y_aspectos_culturales</vt:lpstr>
      <vt:lpstr>Afectación_en_la_elección_de_representantes</vt:lpstr>
      <vt:lpstr>Afectación_en_los_espacios_físicos_y_o_bienes_comunes_usados_para_llevar_a_cabo_el_proyecto_colectivo</vt:lpstr>
      <vt:lpstr>Afectación_espacios_de_trámite_de_sufrimiento_y_el_dolor</vt:lpstr>
      <vt:lpstr>Afectación_mecanismos_de_toma_de_decisiones</vt:lpstr>
      <vt:lpstr>Afectaciones_de_las_formas_de_relacionamiento_con_terceros</vt:lpstr>
      <vt:lpstr>CATEGORÍA_DE_DAÑO</vt:lpstr>
      <vt:lpstr>Daño_a_las_formas_de_organización_y_relacionamiento</vt:lpstr>
      <vt:lpstr>Daño_a_las_prácticas_colectivas</vt:lpstr>
      <vt:lpstr>Daño_al_autorreconocimiento_y_reconocimiento_por_terceros</vt:lpstr>
      <vt:lpstr>Daño_al_proyecto_colectivo</vt:lpstr>
      <vt:lpstr>Daño_al_territorio</vt:lpstr>
      <vt:lpstr>Disminución_de_la_participación_en_asuntos_públicos</vt:lpstr>
      <vt:lpstr>Efectos</vt:lpstr>
      <vt:lpstr>Impacto_negativo_sobre_la_construcción_de_los_roles_de_género_en_relación_con_el_territorio</vt:lpstr>
      <vt:lpstr>Impactos_en_el_significado_y_uso_que_tenían_lugares_con_la_identidad_común</vt:lpstr>
      <vt:lpstr>Impactos_negativos_en_el_uso_y_significado_de_la_tierra</vt:lpstr>
      <vt:lpstr>Impactos_negativos_en_las_ideas_y_definiciones_sobre_el_poder_la_autoridad_y_la_autonomía</vt:lpstr>
      <vt:lpstr>Impactos_negativos_sobre_la_relación_del_colectivo_alrededor_de_la_vocación_productiva_del_territorio</vt:lpstr>
      <vt:lpstr>La_vulneración_al_sentido_de_pertenencia_y_autopercepción_del_sujeto_colectivo</vt:lpstr>
      <vt:lpstr>Limitación_de_la_participación_en_las_prácticas</vt:lpstr>
      <vt:lpstr>Pérdida_de_las_razones_o_ideas_originarias_que_le_dieron_existencia_al_colectivo</vt:lpstr>
      <vt:lpstr>Pérdida_o_afectación_de_las_relaciones_y_redes_de_solidaridad_y_confianza_al_interior_del_colectivo</vt:lpstr>
      <vt:lpstr>Procesos_de_estigmatización_y_afectación_al_buen_nombre_al_interior_del_colectivo</vt:lpstr>
      <vt:lpstr>Procesos_de_estigmatización_y_afectación_al_buen_nombre_del_colectivo_por_terceros</vt:lpstr>
      <vt:lpstr>Profundización_de_patrones_de_discriminación_por_razones_de_género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2018-09-26T22:02:32Z</dcterms:created>
  <dcterms:modified xsi:type="dcterms:W3CDTF">2023-09-20T14:30:41Z</dcterms:modified>
</cp:coreProperties>
</file>